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تقربر الكهرباء  علاقات2021\"/>
    </mc:Choice>
  </mc:AlternateContent>
  <bookViews>
    <workbookView xWindow="0" yWindow="0" windowWidth="20490" windowHeight="10920"/>
  </bookViews>
  <sheets>
    <sheet name="ج1" sheetId="10" r:id="rId1"/>
    <sheet name="ج2&amp;3" sheetId="5" r:id="rId2"/>
    <sheet name="ج 4" sheetId="14" r:id="rId3"/>
    <sheet name="ج5" sheetId="4" r:id="rId4"/>
    <sheet name="ج6" sheetId="16" r:id="rId5"/>
    <sheet name="ج7" sheetId="8" r:id="rId6"/>
    <sheet name="ج8" sheetId="11" r:id="rId7"/>
    <sheet name="ج9" sheetId="15" r:id="rId8"/>
  </sheets>
  <definedNames>
    <definedName name="_xlnm._FilterDatabase" localSheetId="6" hidden="1">ج8!#REF!</definedName>
    <definedName name="_xlnm.Print_Area" localSheetId="2">'ج 4'!$A$1:$P$21</definedName>
    <definedName name="_xlnm.Print_Area" localSheetId="1">'ج2&amp;3'!$A$1:$F$21</definedName>
  </definedNames>
  <calcPr calcId="162913"/>
</workbook>
</file>

<file path=xl/calcChain.xml><?xml version="1.0" encoding="utf-8"?>
<calcChain xmlns="http://schemas.openxmlformats.org/spreadsheetml/2006/main">
  <c r="D22" i="4" l="1"/>
  <c r="D22" i="15" l="1"/>
  <c r="C19" i="8"/>
  <c r="N5" i="14"/>
  <c r="N6" i="14"/>
  <c r="N7" i="14"/>
  <c r="N8" i="14"/>
  <c r="G8" i="14" s="1"/>
  <c r="N9" i="14"/>
  <c r="C9" i="14" s="1"/>
  <c r="N10" i="14"/>
  <c r="N11" i="14"/>
  <c r="N12" i="14"/>
  <c r="N13" i="14"/>
  <c r="N14" i="14"/>
  <c r="N15" i="14"/>
  <c r="N16" i="14"/>
  <c r="N17" i="14"/>
  <c r="N18" i="14"/>
  <c r="N19" i="14"/>
  <c r="B20" i="14"/>
  <c r="D20" i="14"/>
  <c r="F20" i="14"/>
  <c r="H20" i="14"/>
  <c r="J20" i="14"/>
  <c r="L20" i="14"/>
  <c r="N20" i="14" l="1"/>
  <c r="K20" i="14" s="1"/>
  <c r="M9" i="14"/>
  <c r="K9" i="14"/>
  <c r="G9" i="14"/>
  <c r="I9" i="14"/>
  <c r="E9" i="14"/>
  <c r="F22" i="4"/>
  <c r="E22" i="4"/>
  <c r="C22" i="4"/>
  <c r="B22" i="4"/>
  <c r="G20" i="14" l="1"/>
  <c r="M20" i="14"/>
  <c r="E20" i="14"/>
  <c r="I20" i="14"/>
  <c r="C20" i="14"/>
  <c r="G5" i="10"/>
  <c r="G6" i="10"/>
  <c r="G7" i="10"/>
  <c r="G8" i="10"/>
  <c r="G9" i="10"/>
  <c r="G10" i="10"/>
  <c r="G11" i="10"/>
  <c r="G12" i="10"/>
  <c r="G13" i="10"/>
  <c r="G14" i="10"/>
  <c r="G15" i="10"/>
  <c r="G4" i="10"/>
  <c r="F12" i="16" l="1"/>
  <c r="M22" i="14" l="1"/>
  <c r="F21" i="5" l="1"/>
  <c r="E20" i="11" l="1"/>
  <c r="D20" i="11"/>
  <c r="C20" i="11"/>
  <c r="B20" i="11" l="1"/>
  <c r="D8" i="5" l="1"/>
  <c r="E11" i="5"/>
  <c r="D11" i="5"/>
  <c r="D12" i="16"/>
  <c r="E12" i="16"/>
</calcChain>
</file>

<file path=xl/sharedStrings.xml><?xml version="1.0" encoding="utf-8"?>
<sst xmlns="http://schemas.openxmlformats.org/spreadsheetml/2006/main" count="201" uniqueCount="153">
  <si>
    <t>(مليون دينار)</t>
  </si>
  <si>
    <t xml:space="preserve">التفاصيل </t>
  </si>
  <si>
    <t>المعالجة الطبية</t>
  </si>
  <si>
    <t>مخصصات تعويضية</t>
  </si>
  <si>
    <t>كـساوي</t>
  </si>
  <si>
    <t>نقل العاملين</t>
  </si>
  <si>
    <t>التأمين</t>
  </si>
  <si>
    <t>المكافأت والحوافز</t>
  </si>
  <si>
    <t>الضمان الاجتماعي</t>
  </si>
  <si>
    <t>المجموع</t>
  </si>
  <si>
    <t xml:space="preserve">فوائد وايجارات الاراضي </t>
  </si>
  <si>
    <t>مصروفات خدمية متنوعة</t>
  </si>
  <si>
    <t>إستئجارموجودات ثابتة</t>
  </si>
  <si>
    <t>نقل وأيفاد وإتصالات</t>
  </si>
  <si>
    <t>دعاية وطبع وضيافة</t>
  </si>
  <si>
    <t>خدمات الصيانة</t>
  </si>
  <si>
    <t>الماء والكهرباء</t>
  </si>
  <si>
    <t>تجهيزالعاملين</t>
  </si>
  <si>
    <t xml:space="preserve">المتنوعات </t>
  </si>
  <si>
    <t>ادوات احتياطية</t>
  </si>
  <si>
    <t>الوقود والزيوت</t>
  </si>
  <si>
    <t xml:space="preserve">الخامات والمواد الاولية </t>
  </si>
  <si>
    <t xml:space="preserve">المستلزمات </t>
  </si>
  <si>
    <t xml:space="preserve">  ( مليون دينار )</t>
  </si>
  <si>
    <t xml:space="preserve">محطات كهرومائية </t>
  </si>
  <si>
    <t>محطات غازية</t>
  </si>
  <si>
    <t>محطات بخارية</t>
  </si>
  <si>
    <t xml:space="preserve"> محطات التوليد </t>
  </si>
  <si>
    <t>الاستهلاك الداخلي والضائعات في شبكات التوزيع</t>
  </si>
  <si>
    <t>الاستهلاك الداخلي والضائعات في شبكات النقل</t>
  </si>
  <si>
    <t>الاستهلاك الداخلي والضائعات في محطات الانتاج</t>
  </si>
  <si>
    <t>التفاصيل</t>
  </si>
  <si>
    <t>المستورد من كردستان</t>
  </si>
  <si>
    <t>الشركات العامة</t>
  </si>
  <si>
    <t xml:space="preserve">الاجور </t>
  </si>
  <si>
    <t>الانتاج</t>
  </si>
  <si>
    <t>النقل</t>
  </si>
  <si>
    <t>التوزيع</t>
  </si>
  <si>
    <t>الساند</t>
  </si>
  <si>
    <t>الشركة العامة لانتاج الطاقة الكهربائية / الوسطى</t>
  </si>
  <si>
    <t>الشركة العامة لانتاج الطاقة الكهربائية / الفرات الاوسط</t>
  </si>
  <si>
    <t>الشركة العامة لانتاج الطاقة الكهربائية/ الشمالية</t>
  </si>
  <si>
    <t>الشركة العامة لانتاج الطاقة الكهربائية / الجنوب</t>
  </si>
  <si>
    <t>الشركة العامة لنقل الطاقة الكهربائية / الوسطى</t>
  </si>
  <si>
    <t>الشركة العامة لنقل الطاقة الكهربائية / الفرات الاوسط</t>
  </si>
  <si>
    <t>الشركة العامة لنقل الطاقة الكهربائية/الجنوب</t>
  </si>
  <si>
    <t>الشركة العامة لنقل الطاقة الكهربائية /الشمالية</t>
  </si>
  <si>
    <t>الشركة العامة لتوزيع لطاقة الكهربائية /الشمالية</t>
  </si>
  <si>
    <t>الشركة العامة لتوزيع الطاقة الكهربائية/ الجنوب</t>
  </si>
  <si>
    <t>جدول (7)</t>
  </si>
  <si>
    <t>جدول (2)</t>
  </si>
  <si>
    <t>المؤشرات</t>
  </si>
  <si>
    <t>المحافظة</t>
  </si>
  <si>
    <t>400 kv</t>
  </si>
  <si>
    <t>132 kv</t>
  </si>
  <si>
    <t>العدد</t>
  </si>
  <si>
    <t>السعة التصميمية (M.V.A)</t>
  </si>
  <si>
    <t>بغداد</t>
  </si>
  <si>
    <t>نينوى</t>
  </si>
  <si>
    <t>كركوك</t>
  </si>
  <si>
    <t>صلاح الدين</t>
  </si>
  <si>
    <t>النجف</t>
  </si>
  <si>
    <t>كربلاء</t>
  </si>
  <si>
    <t>بابل</t>
  </si>
  <si>
    <t>القادسية</t>
  </si>
  <si>
    <t>الانبار</t>
  </si>
  <si>
    <t>ديالى</t>
  </si>
  <si>
    <t>واسط</t>
  </si>
  <si>
    <t>البصرة</t>
  </si>
  <si>
    <t>ذي قار</t>
  </si>
  <si>
    <t>ميسان</t>
  </si>
  <si>
    <t>المثنى</t>
  </si>
  <si>
    <t>الشركات</t>
  </si>
  <si>
    <t xml:space="preserve">محطات التحويل KV ( 11/33) </t>
  </si>
  <si>
    <t>السعة ( M.V.A)</t>
  </si>
  <si>
    <t>الرصافة</t>
  </si>
  <si>
    <t>الكرخ</t>
  </si>
  <si>
    <t>الصدر</t>
  </si>
  <si>
    <t>توزيع بغداد</t>
  </si>
  <si>
    <t>توزيع الشمال</t>
  </si>
  <si>
    <t>الديوانية</t>
  </si>
  <si>
    <t>توزيع الوسط</t>
  </si>
  <si>
    <t>توزيع الجنوب</t>
  </si>
  <si>
    <t>منزلي</t>
  </si>
  <si>
    <t>تجاري</t>
  </si>
  <si>
    <t>صناعي</t>
  </si>
  <si>
    <t>حكومي</t>
  </si>
  <si>
    <t>زراعي</t>
  </si>
  <si>
    <t>المتجاوزين</t>
  </si>
  <si>
    <t>كمية الكهرباء المباعة للمستهلكين ( م.و.س)</t>
  </si>
  <si>
    <t>الاجور المدفوعة للمشتغلين ( مليار دينار)</t>
  </si>
  <si>
    <t>%</t>
  </si>
  <si>
    <t>جدول (1)</t>
  </si>
  <si>
    <t>جدول (3)</t>
  </si>
  <si>
    <t>جدول (4)</t>
  </si>
  <si>
    <t>جدول (5)</t>
  </si>
  <si>
    <t>جدول (6)</t>
  </si>
  <si>
    <t>جدول (8)</t>
  </si>
  <si>
    <t xml:space="preserve">الكمية (م.و.س) </t>
  </si>
  <si>
    <t>مشتريات لغرض البيع</t>
  </si>
  <si>
    <t xml:space="preserve">الاندثارات </t>
  </si>
  <si>
    <t>المساهمة في نفقات الوحدة المركزية</t>
  </si>
  <si>
    <t>مصروفات تحويلية متنوعة</t>
  </si>
  <si>
    <t>المصروفات الاخرى</t>
  </si>
  <si>
    <t>ابحاث واستشارات</t>
  </si>
  <si>
    <t>عدد المحطات (التوليد او الانتاج)</t>
  </si>
  <si>
    <t>اعداد المستهلكين</t>
  </si>
  <si>
    <t>المحافظات</t>
  </si>
  <si>
    <t xml:space="preserve"> كمية المحطات + الديزلات (2)</t>
  </si>
  <si>
    <t>كمية الكهرباء المستوردة + الاستثمار (3)</t>
  </si>
  <si>
    <t>دائرة التدريب والتطوير</t>
  </si>
  <si>
    <t xml:space="preserve">دائرة التشغيل والتحكم </t>
  </si>
  <si>
    <t xml:space="preserve">المديرية العامة للفحص والورش الفنية </t>
  </si>
  <si>
    <t xml:space="preserve">صلاح الدين </t>
  </si>
  <si>
    <t xml:space="preserve">الطاقة المستوردة + الاستثمار </t>
  </si>
  <si>
    <t>مكافأت لغير العاملين</t>
  </si>
  <si>
    <t>(1 ) كمية الكهرباء المنتجة</t>
  </si>
  <si>
    <t>جدول ( 9 )</t>
  </si>
  <si>
    <t>إجمالي الانتاج للمنظومة الكهربائية</t>
  </si>
  <si>
    <t>82’653,137</t>
  </si>
  <si>
    <t xml:space="preserve"> محطات الديزل + ديزلات هونداي + ديزلات stx</t>
  </si>
  <si>
    <t>عدد محطات التحويل العاملة في شبكات النقل لسنة 2021</t>
  </si>
  <si>
    <t>الشركة العامة لتوزيع الطاقة الكهربائية / الفرات الاوسط</t>
  </si>
  <si>
    <t>الشركة العامة لتوزيع الطاقة الكهربائية / بغداد</t>
  </si>
  <si>
    <t xml:space="preserve">          قيمة مستلزمات الانتاج والمصاريف الاخرى لقطاع الكهرباء للسنوات (2017-2021)                                                                                                                                                      </t>
  </si>
  <si>
    <t>كمية الطاقة الكهربائية المنتجة حسب وسيلة توليد الكهرباء للسنوات (2017-2021)</t>
  </si>
  <si>
    <t xml:space="preserve">                          كمية الاستهلاك الداخلي والضائعات في شبكات النقل وتوزيع الطاقة الكهربائية  للسنوات (2017-2021)</t>
  </si>
  <si>
    <t>اهم مؤشرات الطاقة الكهربائية للسنوات (2017-2021)</t>
  </si>
  <si>
    <t>قيمة الاجور للشركات العامة لانتاج ونقل وتوزيع الطاقة الكهربائية لسنة 2021</t>
  </si>
  <si>
    <t xml:space="preserve">     كمية الكهرباء المستوردة من كردستان(4)</t>
  </si>
  <si>
    <t>(5) قيمة المستلزمات كلية</t>
  </si>
  <si>
    <t>عدد المشتغلين</t>
  </si>
  <si>
    <t>(6) قيمة المستلزمات مطروح منها الاندثارات والمصروفات التحويلية الاخرى</t>
  </si>
  <si>
    <t xml:space="preserve">    المزايا المقدمة للمشتغلين في قطاع الكهرباء للسنوات (2017-2021)</t>
  </si>
  <si>
    <t>(بالالف دينار)</t>
  </si>
  <si>
    <t>المزايا المقدمة  للمشتغلين ( مليون )</t>
  </si>
  <si>
    <t xml:space="preserve">المجموع الكلي </t>
  </si>
  <si>
    <t>المجموع الكلي</t>
  </si>
  <si>
    <t xml:space="preserve">معدل التغير </t>
  </si>
  <si>
    <t xml:space="preserve">كمية الكهرباء المنتجة (م.و.س) ... ( 2 ) </t>
  </si>
  <si>
    <t xml:space="preserve">كمية الكهرباء المستوردة  (م.و.س) ... ( 3 ) </t>
  </si>
  <si>
    <t xml:space="preserve">كمية الكهرباء المستوردة من كردستان(م.و.س) ... ( 4 ) </t>
  </si>
  <si>
    <t>عدد</t>
  </si>
  <si>
    <t>اجمالي الانتاج لمنظومة الطاقة الكهرباء  (م.و.س) ...( 1 )</t>
  </si>
  <si>
    <t xml:space="preserve">قيمة المستلزمات (ملياردينار) ... ( 5 ) </t>
  </si>
  <si>
    <t xml:space="preserve">قيمة المستلزمات (ملياردينار) ...  ( 6 ) </t>
  </si>
  <si>
    <t>(7)  معدل التغير مقربة الى اقرب مرتبة عشرية</t>
  </si>
  <si>
    <t xml:space="preserve"> </t>
  </si>
  <si>
    <t xml:space="preserve">المجموع                                                             </t>
  </si>
  <si>
    <t xml:space="preserve"> الايرادات المتحققة للمنظومة الكهربائية (مليار دينار)   </t>
  </si>
  <si>
    <t xml:space="preserve">      عدد الوحدات ( توزيع الطاقة الكهربائية ) ميكا واط / ساعة حسب أصناف المستهلكين لكل محافظة لسنة 2021</t>
  </si>
  <si>
    <t>عدد محطات التحويل العاملة في شبكات التوزيع لسنة 2021</t>
  </si>
  <si>
    <t xml:space="preserve">        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</si>
</sst>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 style="dotted">
        <color theme="3" tint="0.79998168889431442"/>
      </right>
      <top/>
      <bottom style="dotted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164" fontId="5" fillId="0" borderId="0" applyFont="0" applyFill="0" applyBorder="0" applyAlignment="0" applyProtection="0"/>
  </cellStyleXfs>
  <cellXfs count="112">
    <xf numFmtId="0" fontId="0" fillId="0" borderId="0" xfId="0"/>
    <xf numFmtId="166" fontId="5" fillId="2" borderId="0" xfId="13" applyNumberFormat="1" applyFont="1" applyFill="1" applyBorder="1" applyAlignment="1">
      <alignment horizontal="center"/>
    </xf>
    <xf numFmtId="166" fontId="0" fillId="0" borderId="0" xfId="0" applyNumberFormat="1"/>
    <xf numFmtId="166" fontId="8" fillId="2" borderId="0" xfId="11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11" fillId="0" borderId="0" xfId="2" applyFont="1"/>
    <xf numFmtId="0" fontId="13" fillId="0" borderId="0" xfId="8" applyFont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center" readingOrder="2"/>
    </xf>
    <xf numFmtId="3" fontId="0" fillId="0" borderId="0" xfId="0" applyNumberFormat="1"/>
    <xf numFmtId="0" fontId="9" fillId="0" borderId="0" xfId="9" applyFont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165" fontId="12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10" fillId="0" borderId="0" xfId="0" applyFont="1"/>
    <xf numFmtId="3" fontId="15" fillId="2" borderId="5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/>
    </xf>
    <xf numFmtId="0" fontId="15" fillId="0" borderId="0" xfId="12" applyFont="1" applyFill="1" applyBorder="1" applyAlignment="1">
      <alignment horizontal="right" vertical="center" wrapText="1" readingOrder="1"/>
    </xf>
    <xf numFmtId="0" fontId="16" fillId="0" borderId="0" xfId="0" applyFont="1"/>
    <xf numFmtId="0" fontId="10" fillId="0" borderId="0" xfId="0" applyFont="1" applyAlignment="1">
      <alignment horizontal="right" readingOrder="1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1" fontId="15" fillId="2" borderId="5" xfId="0" applyNumberFormat="1" applyFont="1" applyFill="1" applyBorder="1" applyAlignment="1">
      <alignment horizontal="right" vertical="center"/>
    </xf>
    <xf numFmtId="165" fontId="15" fillId="2" borderId="5" xfId="0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/>
    </xf>
    <xf numFmtId="0" fontId="15" fillId="0" borderId="0" xfId="3" applyFont="1" applyAlignment="1">
      <alignment horizontal="right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18" fillId="0" borderId="0" xfId="0" applyFont="1"/>
    <xf numFmtId="0" fontId="15" fillId="0" borderId="0" xfId="7" applyFont="1" applyAlignment="1">
      <alignment horizontal="center" vertical="center"/>
    </xf>
    <xf numFmtId="3" fontId="15" fillId="2" borderId="5" xfId="1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/>
    <xf numFmtId="1" fontId="15" fillId="2" borderId="5" xfId="0" applyNumberFormat="1" applyFont="1" applyFill="1" applyBorder="1"/>
    <xf numFmtId="3" fontId="10" fillId="2" borderId="5" xfId="0" applyNumberFormat="1" applyFont="1" applyFill="1" applyBorder="1"/>
    <xf numFmtId="0" fontId="19" fillId="0" borderId="0" xfId="0" applyFont="1"/>
    <xf numFmtId="0" fontId="17" fillId="0" borderId="0" xfId="3" applyFont="1"/>
    <xf numFmtId="0" fontId="18" fillId="0" borderId="0" xfId="2" applyFont="1"/>
    <xf numFmtId="0" fontId="15" fillId="0" borderId="0" xfId="10" applyFont="1" applyAlignment="1">
      <alignment horizontal="center"/>
    </xf>
    <xf numFmtId="0" fontId="14" fillId="0" borderId="0" xfId="0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0" fontId="4" fillId="2" borderId="5" xfId="3" applyFont="1" applyFill="1" applyBorder="1" applyAlignment="1">
      <alignment horizontal="right" vertical="center" readingOrder="2"/>
    </xf>
    <xf numFmtId="0" fontId="15" fillId="2" borderId="5" xfId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 vertical="top"/>
    </xf>
    <xf numFmtId="0" fontId="17" fillId="0" borderId="0" xfId="3" applyFont="1" applyAlignment="1">
      <alignment vertical="center"/>
    </xf>
    <xf numFmtId="0" fontId="19" fillId="0" borderId="0" xfId="3" applyFont="1"/>
    <xf numFmtId="0" fontId="14" fillId="0" borderId="0" xfId="3" applyFont="1" applyAlignment="1">
      <alignment horizontal="left" vertical="center"/>
    </xf>
    <xf numFmtId="0" fontId="0" fillId="2" borderId="0" xfId="0" applyFill="1"/>
    <xf numFmtId="167" fontId="15" fillId="2" borderId="5" xfId="14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20" fillId="0" borderId="5" xfId="0" applyNumberFormat="1" applyFont="1" applyBorder="1"/>
    <xf numFmtId="0" fontId="20" fillId="0" borderId="5" xfId="0" applyFont="1" applyBorder="1"/>
    <xf numFmtId="1" fontId="0" fillId="0" borderId="0" xfId="0" applyNumberFormat="1"/>
    <xf numFmtId="0" fontId="0" fillId="0" borderId="0" xfId="0" applyBorder="1"/>
    <xf numFmtId="0" fontId="15" fillId="2" borderId="5" xfId="0" applyFont="1" applyFill="1" applyBorder="1" applyAlignment="1">
      <alignment horizontal="right"/>
    </xf>
    <xf numFmtId="167" fontId="15" fillId="2" borderId="5" xfId="14" applyNumberFormat="1" applyFont="1" applyFill="1" applyBorder="1" applyAlignment="1">
      <alignment horizontal="right"/>
    </xf>
    <xf numFmtId="167" fontId="15" fillId="2" borderId="5" xfId="14" applyNumberFormat="1" applyFont="1" applyFill="1" applyBorder="1"/>
    <xf numFmtId="3" fontId="15" fillId="0" borderId="5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1" fontId="15" fillId="3" borderId="5" xfId="0" applyNumberFormat="1" applyFont="1" applyFill="1" applyBorder="1"/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167" fontId="15" fillId="2" borderId="5" xfId="14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167" fontId="15" fillId="3" borderId="5" xfId="14" applyNumberFormat="1" applyFont="1" applyFill="1" applyBorder="1" applyAlignment="1">
      <alignment horizontal="right" vertical="center"/>
    </xf>
    <xf numFmtId="1" fontId="15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right"/>
    </xf>
    <xf numFmtId="3" fontId="15" fillId="3" borderId="5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right" vertical="center"/>
    </xf>
    <xf numFmtId="167" fontId="15" fillId="3" borderId="5" xfId="14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right"/>
    </xf>
    <xf numFmtId="167" fontId="21" fillId="0" borderId="5" xfId="0" applyNumberFormat="1" applyFont="1" applyBorder="1"/>
    <xf numFmtId="1" fontId="15" fillId="2" borderId="6" xfId="0" applyNumberFormat="1" applyFont="1" applyFill="1" applyBorder="1"/>
    <xf numFmtId="0" fontId="15" fillId="3" borderId="5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7" fillId="2" borderId="0" xfId="8" applyFont="1" applyFill="1" applyAlignment="1">
      <alignment horizontal="right" vertical="center" wrapText="1"/>
    </xf>
    <xf numFmtId="0" fontId="17" fillId="0" borderId="0" xfId="7" applyFont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17" fillId="0" borderId="0" xfId="10" applyFont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</cellXfs>
  <cellStyles count="15">
    <cellStyle name="Comma" xfId="14" builtinId="3"/>
    <cellStyle name="Comma 2 2" xfId="11"/>
    <cellStyle name="Normal" xfId="0" builtinId="0"/>
    <cellStyle name="Normal 2" xfId="2"/>
    <cellStyle name="Normal 2 2" xfId="3"/>
    <cellStyle name="Normal 3" xfId="5"/>
    <cellStyle name="Normal 4" xfId="7"/>
    <cellStyle name="Normal 5" xfId="6"/>
    <cellStyle name="Normal 6" xfId="8"/>
    <cellStyle name="Normal 7" xfId="9"/>
    <cellStyle name="Normal 8" xfId="10"/>
    <cellStyle name="Percent 3" xfId="4"/>
    <cellStyle name="خلية مرتبطة" xfId="13" builtinId="24"/>
    <cellStyle name="عنوان 1" xfId="12" builtinId="16"/>
    <cellStyle name="عنوان 3" xfId="1" builtinId="18"/>
  </cellStyles>
  <dxfs count="0"/>
  <tableStyles count="0" defaultTableStyle="TableStyleMedium9" defaultPivotStyle="PivotStyleLight16"/>
  <colors>
    <mruColors>
      <color rgb="FF6699FF"/>
      <color rgb="FF00CC66"/>
      <color rgb="FF99FFCC"/>
      <color rgb="FF33CCCC"/>
      <color rgb="FFCCECFF"/>
      <color rgb="FF666699"/>
      <color rgb="FF8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rightToLeft="1" tabSelected="1"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41.28515625" style="10" customWidth="1"/>
    <col min="2" max="2" width="12.28515625" customWidth="1"/>
    <col min="3" max="3" width="12.85546875" customWidth="1"/>
    <col min="4" max="4" width="12.42578125" customWidth="1"/>
    <col min="5" max="5" width="12.5703125" customWidth="1"/>
    <col min="6" max="6" width="13" customWidth="1"/>
    <col min="7" max="7" width="12.42578125" customWidth="1"/>
    <col min="11" max="12" width="12.85546875" bestFit="1" customWidth="1"/>
  </cols>
  <sheetData>
    <row r="1" spans="1:7" ht="18" x14ac:dyDescent="0.25">
      <c r="A1" s="92" t="s">
        <v>127</v>
      </c>
      <c r="B1" s="92"/>
      <c r="C1" s="92"/>
      <c r="D1" s="92"/>
      <c r="E1" s="92"/>
      <c r="F1" s="92"/>
      <c r="G1" s="92"/>
    </row>
    <row r="2" spans="1:7" ht="15.75" x14ac:dyDescent="0.25">
      <c r="A2" s="26" t="s">
        <v>92</v>
      </c>
    </row>
    <row r="3" spans="1:7" s="5" customFormat="1" ht="34.5" customHeight="1" x14ac:dyDescent="0.25">
      <c r="A3" s="90" t="s">
        <v>51</v>
      </c>
      <c r="B3" s="90">
        <v>2017</v>
      </c>
      <c r="C3" s="90">
        <v>2018</v>
      </c>
      <c r="D3" s="90">
        <v>2019</v>
      </c>
      <c r="E3" s="90">
        <v>2020</v>
      </c>
      <c r="F3" s="90">
        <v>2021</v>
      </c>
      <c r="G3" s="67" t="s">
        <v>138</v>
      </c>
    </row>
    <row r="4" spans="1:7" s="5" customFormat="1" ht="24.95" customHeight="1" x14ac:dyDescent="0.25">
      <c r="A4" s="45" t="s">
        <v>105</v>
      </c>
      <c r="B4" s="27">
        <v>67</v>
      </c>
      <c r="C4" s="27">
        <v>67</v>
      </c>
      <c r="D4" s="27">
        <v>71</v>
      </c>
      <c r="E4" s="27">
        <v>84</v>
      </c>
      <c r="F4" s="56">
        <v>75</v>
      </c>
      <c r="G4" s="28">
        <f>((F4/E4)-1)*100</f>
        <v>-10.71428571428571</v>
      </c>
    </row>
    <row r="5" spans="1:7" s="5" customFormat="1" ht="24.95" customHeight="1" x14ac:dyDescent="0.25">
      <c r="A5" s="45" t="s">
        <v>143</v>
      </c>
      <c r="B5" s="19">
        <v>99152453</v>
      </c>
      <c r="C5" s="19">
        <v>104542068</v>
      </c>
      <c r="D5" s="19">
        <v>123205304</v>
      </c>
      <c r="E5" s="19">
        <v>124516926</v>
      </c>
      <c r="F5" s="57">
        <v>127571864</v>
      </c>
      <c r="G5" s="28">
        <f t="shared" ref="G5:G15" si="0">((F5/E5)-1)*100</f>
        <v>2.4534319133448612</v>
      </c>
    </row>
    <row r="6" spans="1:7" s="5" customFormat="1" ht="24.95" customHeight="1" x14ac:dyDescent="0.25">
      <c r="A6" s="45" t="s">
        <v>139</v>
      </c>
      <c r="B6" s="19">
        <v>85508046</v>
      </c>
      <c r="C6" s="19">
        <v>82130194</v>
      </c>
      <c r="D6" s="19">
        <v>87899993</v>
      </c>
      <c r="E6" s="19">
        <v>85375545</v>
      </c>
      <c r="F6" s="57">
        <v>86106907</v>
      </c>
      <c r="G6" s="28">
        <f t="shared" si="0"/>
        <v>0.85664109084164775</v>
      </c>
    </row>
    <row r="7" spans="1:7" s="5" customFormat="1" ht="24.95" customHeight="1" x14ac:dyDescent="0.25">
      <c r="A7" s="45" t="s">
        <v>89</v>
      </c>
      <c r="B7" s="19">
        <v>40770622</v>
      </c>
      <c r="C7" s="19">
        <v>39593993</v>
      </c>
      <c r="D7" s="19">
        <v>42086620</v>
      </c>
      <c r="E7" s="19">
        <v>44498692</v>
      </c>
      <c r="F7" s="57">
        <v>53469510</v>
      </c>
      <c r="G7" s="28">
        <f t="shared" si="0"/>
        <v>20.159734133308916</v>
      </c>
    </row>
    <row r="8" spans="1:7" s="5" customFormat="1" ht="24.95" customHeight="1" x14ac:dyDescent="0.25">
      <c r="A8" s="45" t="s">
        <v>140</v>
      </c>
      <c r="B8" s="19">
        <v>13644407</v>
      </c>
      <c r="C8" s="19">
        <v>21793354</v>
      </c>
      <c r="D8" s="19">
        <v>34395753</v>
      </c>
      <c r="E8" s="19">
        <v>38813833</v>
      </c>
      <c r="F8" s="57">
        <v>39065140</v>
      </c>
      <c r="G8" s="28">
        <f t="shared" si="0"/>
        <v>0.64746761805256625</v>
      </c>
    </row>
    <row r="9" spans="1:7" s="5" customFormat="1" ht="24.95" customHeight="1" x14ac:dyDescent="0.25">
      <c r="A9" s="45" t="s">
        <v>141</v>
      </c>
      <c r="B9" s="19">
        <v>0</v>
      </c>
      <c r="C9" s="19">
        <v>618520</v>
      </c>
      <c r="D9" s="19">
        <v>909558</v>
      </c>
      <c r="E9" s="19">
        <v>327548</v>
      </c>
      <c r="F9" s="57">
        <v>2399817</v>
      </c>
      <c r="G9" s="28">
        <f t="shared" si="0"/>
        <v>632.66116721823971</v>
      </c>
    </row>
    <row r="10" spans="1:7" s="5" customFormat="1" ht="24.95" customHeight="1" x14ac:dyDescent="0.25">
      <c r="A10" s="45" t="s">
        <v>149</v>
      </c>
      <c r="B10" s="19">
        <v>7843.1100999999999</v>
      </c>
      <c r="C10" s="19">
        <v>10890.3611</v>
      </c>
      <c r="D10" s="19">
        <v>8637</v>
      </c>
      <c r="E10" s="19">
        <v>2729</v>
      </c>
      <c r="F10" s="57">
        <v>7494</v>
      </c>
      <c r="G10" s="28">
        <f t="shared" si="0"/>
        <v>174.60608281421764</v>
      </c>
    </row>
    <row r="11" spans="1:7" s="5" customFormat="1" ht="24.95" customHeight="1" x14ac:dyDescent="0.25">
      <c r="A11" s="45" t="s">
        <v>144</v>
      </c>
      <c r="B11" s="19">
        <v>8356.92</v>
      </c>
      <c r="C11" s="19">
        <v>11781.032999999999</v>
      </c>
      <c r="D11" s="19">
        <v>20012</v>
      </c>
      <c r="E11" s="19">
        <v>11531</v>
      </c>
      <c r="F11" s="57">
        <v>19860</v>
      </c>
      <c r="G11" s="28">
        <f t="shared" si="0"/>
        <v>72.231376290000867</v>
      </c>
    </row>
    <row r="12" spans="1:7" s="5" customFormat="1" ht="24.95" customHeight="1" x14ac:dyDescent="0.25">
      <c r="A12" s="45" t="s">
        <v>145</v>
      </c>
      <c r="B12" s="19">
        <v>2128.6</v>
      </c>
      <c r="C12" s="19">
        <v>4433</v>
      </c>
      <c r="D12" s="19">
        <v>4242</v>
      </c>
      <c r="E12" s="19">
        <v>3663</v>
      </c>
      <c r="F12" s="57">
        <v>8389</v>
      </c>
      <c r="G12" s="28">
        <f t="shared" si="0"/>
        <v>129.01992901992904</v>
      </c>
    </row>
    <row r="13" spans="1:7" s="5" customFormat="1" ht="24.95" customHeight="1" x14ac:dyDescent="0.25">
      <c r="A13" s="45" t="s">
        <v>131</v>
      </c>
      <c r="B13" s="19">
        <v>97809</v>
      </c>
      <c r="C13" s="19">
        <v>94673</v>
      </c>
      <c r="D13" s="19">
        <v>96241</v>
      </c>
      <c r="E13" s="19">
        <v>96241</v>
      </c>
      <c r="F13" s="57">
        <v>154150</v>
      </c>
      <c r="G13" s="28">
        <f t="shared" si="0"/>
        <v>60.17082116769361</v>
      </c>
    </row>
    <row r="14" spans="1:7" s="5" customFormat="1" ht="24.95" customHeight="1" x14ac:dyDescent="0.25">
      <c r="A14" s="45" t="s">
        <v>90</v>
      </c>
      <c r="B14" s="19">
        <v>1032.2139999999999</v>
      </c>
      <c r="C14" s="19">
        <v>1015.5170000000001</v>
      </c>
      <c r="D14" s="19">
        <v>1197.2639999999999</v>
      </c>
      <c r="E14" s="19">
        <v>1776</v>
      </c>
      <c r="F14" s="57">
        <v>1831</v>
      </c>
      <c r="G14" s="28">
        <f t="shared" si="0"/>
        <v>3.0968468468468568</v>
      </c>
    </row>
    <row r="15" spans="1:7" s="5" customFormat="1" ht="24.95" customHeight="1" x14ac:dyDescent="0.25">
      <c r="A15" s="45" t="s">
        <v>135</v>
      </c>
      <c r="B15" s="55">
        <v>89184</v>
      </c>
      <c r="C15" s="55">
        <v>104233</v>
      </c>
      <c r="D15" s="55">
        <v>95675</v>
      </c>
      <c r="E15" s="55">
        <v>512832</v>
      </c>
      <c r="F15" s="57">
        <v>91287</v>
      </c>
      <c r="G15" s="28">
        <f t="shared" si="0"/>
        <v>-82.199433732684383</v>
      </c>
    </row>
    <row r="16" spans="1:7" ht="15.75" x14ac:dyDescent="0.25">
      <c r="A16" s="20" t="s">
        <v>116</v>
      </c>
      <c r="B16" s="21"/>
      <c r="C16" s="6"/>
      <c r="D16" s="6"/>
      <c r="E16" s="6"/>
      <c r="F16" s="6"/>
      <c r="G16" s="15"/>
    </row>
    <row r="17" spans="1:7" ht="15.75" x14ac:dyDescent="0.25">
      <c r="A17" s="22" t="s">
        <v>108</v>
      </c>
      <c r="B17" s="23"/>
      <c r="G17" s="15"/>
    </row>
    <row r="18" spans="1:7" ht="15.75" x14ac:dyDescent="0.25">
      <c r="A18" s="24" t="s">
        <v>109</v>
      </c>
      <c r="B18" s="23"/>
      <c r="G18" s="15"/>
    </row>
    <row r="19" spans="1:7" ht="15.75" x14ac:dyDescent="0.25">
      <c r="A19" s="24" t="s">
        <v>129</v>
      </c>
      <c r="B19" s="23"/>
      <c r="G19" s="15"/>
    </row>
    <row r="20" spans="1:7" ht="15.75" x14ac:dyDescent="0.25">
      <c r="A20" s="25" t="s">
        <v>130</v>
      </c>
      <c r="B20" s="23"/>
      <c r="G20" s="15"/>
    </row>
    <row r="21" spans="1:7" ht="15.75" x14ac:dyDescent="0.25">
      <c r="A21" s="25" t="s">
        <v>132</v>
      </c>
      <c r="B21" s="23"/>
      <c r="G21" s="15"/>
    </row>
    <row r="22" spans="1:7" ht="15.75" x14ac:dyDescent="0.25">
      <c r="A22" s="25" t="s">
        <v>146</v>
      </c>
      <c r="B22" s="23"/>
      <c r="G22" s="15"/>
    </row>
  </sheetData>
  <mergeCells count="1">
    <mergeCell ref="A1:G1"/>
  </mergeCells>
  <printOptions horizontalCentered="1" verticalCentered="1"/>
  <pageMargins left="0.7" right="0.7" top="0.75" bottom="0.75" header="0.3" footer="0.3"/>
  <pageSetup paperSize="9" orientation="landscape" r:id="rId1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1"/>
  <sheetViews>
    <sheetView rightToLeft="1" view="pageBreakPreview" zoomScaleNormal="100" zoomScaleSheetLayoutView="100" workbookViewId="0">
      <selection activeCell="A15" sqref="A15:G15"/>
    </sheetView>
  </sheetViews>
  <sheetFormatPr defaultRowHeight="15" x14ac:dyDescent="0.25"/>
  <cols>
    <col min="1" max="1" width="37.42578125" style="10" customWidth="1"/>
    <col min="2" max="2" width="15.42578125" customWidth="1"/>
    <col min="3" max="3" width="17" customWidth="1"/>
    <col min="4" max="4" width="15.28515625" customWidth="1"/>
    <col min="5" max="5" width="17" customWidth="1"/>
    <col min="6" max="6" width="17.140625" customWidth="1"/>
    <col min="7" max="7" width="11.5703125" bestFit="1" customWidth="1"/>
    <col min="8" max="8" width="16" bestFit="1" customWidth="1"/>
    <col min="9" max="9" width="11.5703125" bestFit="1" customWidth="1"/>
  </cols>
  <sheetData>
    <row r="1" spans="1:9" ht="18.75" customHeight="1" x14ac:dyDescent="0.25">
      <c r="A1" s="94" t="s">
        <v>125</v>
      </c>
      <c r="B1" s="94"/>
      <c r="C1" s="94"/>
      <c r="D1" s="94"/>
      <c r="E1" s="94"/>
      <c r="F1" s="94"/>
    </row>
    <row r="2" spans="1:9" ht="15.75" x14ac:dyDescent="0.25">
      <c r="A2" s="30" t="s">
        <v>50</v>
      </c>
      <c r="B2" s="31"/>
      <c r="C2" s="32"/>
      <c r="D2" s="33"/>
      <c r="E2" s="33"/>
      <c r="F2" s="34" t="s">
        <v>98</v>
      </c>
    </row>
    <row r="3" spans="1:9" ht="33" customHeight="1" x14ac:dyDescent="0.25">
      <c r="A3" s="70" t="s">
        <v>27</v>
      </c>
      <c r="B3" s="70">
        <v>2017</v>
      </c>
      <c r="C3" s="70">
        <v>2018</v>
      </c>
      <c r="D3" s="70">
        <v>2019</v>
      </c>
      <c r="E3" s="70">
        <v>2020</v>
      </c>
      <c r="F3" s="70">
        <v>2021</v>
      </c>
    </row>
    <row r="4" spans="1:9" ht="17.100000000000001" customHeight="1" x14ac:dyDescent="0.3">
      <c r="A4" s="45" t="s">
        <v>26</v>
      </c>
      <c r="B4" s="18">
        <v>30816306</v>
      </c>
      <c r="C4" s="18">
        <v>28649566</v>
      </c>
      <c r="D4" s="18">
        <v>26003929</v>
      </c>
      <c r="E4" s="18">
        <v>23445409</v>
      </c>
      <c r="F4" s="65">
        <v>25600592</v>
      </c>
      <c r="H4" s="3"/>
    </row>
    <row r="5" spans="1:9" ht="17.100000000000001" customHeight="1" x14ac:dyDescent="0.3">
      <c r="A5" s="45" t="s">
        <v>25</v>
      </c>
      <c r="B5" s="18">
        <v>50897639</v>
      </c>
      <c r="C5" s="18">
        <v>48364176</v>
      </c>
      <c r="D5" s="18">
        <v>50323931</v>
      </c>
      <c r="E5" s="18">
        <v>53189004</v>
      </c>
      <c r="F5" s="65">
        <v>50161947</v>
      </c>
      <c r="H5" s="3"/>
    </row>
    <row r="6" spans="1:9" ht="17.100000000000001" customHeight="1" x14ac:dyDescent="0.25">
      <c r="A6" s="48" t="s">
        <v>120</v>
      </c>
      <c r="B6" s="18">
        <v>1593408</v>
      </c>
      <c r="C6" s="18">
        <v>2403641</v>
      </c>
      <c r="D6" s="18">
        <v>6021873</v>
      </c>
      <c r="E6" s="18">
        <v>4579504</v>
      </c>
      <c r="F6" s="65">
        <v>6998587</v>
      </c>
      <c r="H6" s="2"/>
    </row>
    <row r="7" spans="1:9" ht="17.100000000000001" customHeight="1" x14ac:dyDescent="0.25">
      <c r="A7" s="45" t="s">
        <v>24</v>
      </c>
      <c r="B7" s="18">
        <v>2176083</v>
      </c>
      <c r="C7" s="18">
        <v>1817702</v>
      </c>
      <c r="D7" s="18">
        <v>4963264</v>
      </c>
      <c r="E7" s="18">
        <v>4161628</v>
      </c>
      <c r="F7" s="65">
        <v>3345781</v>
      </c>
      <c r="H7" s="2"/>
    </row>
    <row r="8" spans="1:9" ht="17.100000000000001" customHeight="1" x14ac:dyDescent="0.25">
      <c r="A8" s="49" t="s">
        <v>136</v>
      </c>
      <c r="B8" s="35">
        <v>85483436</v>
      </c>
      <c r="C8" s="35">
        <v>81235085</v>
      </c>
      <c r="D8" s="35">
        <f>SUM(D4:D7)</f>
        <v>87312997</v>
      </c>
      <c r="E8" s="35">
        <v>85375545</v>
      </c>
      <c r="F8" s="19">
        <v>86106907</v>
      </c>
      <c r="H8" s="2"/>
    </row>
    <row r="9" spans="1:9" ht="17.100000000000001" customHeight="1" x14ac:dyDescent="0.25">
      <c r="A9" s="49" t="s">
        <v>114</v>
      </c>
      <c r="B9" s="18">
        <v>0</v>
      </c>
      <c r="C9" s="18">
        <v>0</v>
      </c>
      <c r="D9" s="18">
        <v>34395753</v>
      </c>
      <c r="E9" s="18">
        <v>38813833</v>
      </c>
      <c r="F9" s="65">
        <v>39065140</v>
      </c>
      <c r="H9" s="2"/>
    </row>
    <row r="10" spans="1:9" ht="17.100000000000001" customHeight="1" x14ac:dyDescent="0.25">
      <c r="A10" s="45" t="s">
        <v>32</v>
      </c>
      <c r="B10" s="18">
        <v>0</v>
      </c>
      <c r="C10" s="18">
        <v>0</v>
      </c>
      <c r="D10" s="18">
        <v>909558</v>
      </c>
      <c r="E10" s="18">
        <v>327548</v>
      </c>
      <c r="F10" s="65">
        <v>2399817</v>
      </c>
      <c r="H10" s="2"/>
      <c r="I10" s="2"/>
    </row>
    <row r="11" spans="1:9" ht="17.100000000000001" customHeight="1" x14ac:dyDescent="0.25">
      <c r="A11" s="49" t="s">
        <v>137</v>
      </c>
      <c r="B11" s="35">
        <v>0</v>
      </c>
      <c r="C11" s="35">
        <v>0</v>
      </c>
      <c r="D11" s="35">
        <f>SUM(D9:D10)</f>
        <v>35305311</v>
      </c>
      <c r="E11" s="35">
        <f>SUM(E9:E10)</f>
        <v>39141381</v>
      </c>
      <c r="F11" s="65">
        <v>41464957</v>
      </c>
      <c r="I11" s="2"/>
    </row>
    <row r="12" spans="1:9" ht="17.100000000000001" customHeight="1" x14ac:dyDescent="0.25">
      <c r="A12" s="49" t="s">
        <v>118</v>
      </c>
      <c r="B12" s="35">
        <v>99152453</v>
      </c>
      <c r="C12" s="35">
        <v>104542068</v>
      </c>
      <c r="D12" s="35">
        <v>123205304</v>
      </c>
      <c r="E12" s="35">
        <v>124516926</v>
      </c>
      <c r="F12" s="65">
        <v>127571864</v>
      </c>
    </row>
    <row r="13" spans="1:9" x14ac:dyDescent="0.25">
      <c r="B13" s="1"/>
      <c r="C13" s="1"/>
      <c r="D13" s="1"/>
    </row>
    <row r="15" spans="1:9" s="54" customFormat="1" ht="18.75" customHeight="1" x14ac:dyDescent="0.25">
      <c r="A15" s="93" t="s">
        <v>126</v>
      </c>
      <c r="B15" s="93"/>
      <c r="C15" s="93"/>
      <c r="D15" s="93"/>
      <c r="E15" s="93"/>
      <c r="F15" s="93"/>
      <c r="G15" s="93"/>
    </row>
    <row r="16" spans="1:9" ht="15.75" x14ac:dyDescent="0.25">
      <c r="A16" s="46" t="s">
        <v>93</v>
      </c>
      <c r="B16" s="9"/>
      <c r="C16" s="9"/>
      <c r="D16" s="8"/>
      <c r="F16" s="34" t="s">
        <v>98</v>
      </c>
    </row>
    <row r="17" spans="1:6" ht="30" customHeight="1" x14ac:dyDescent="0.25">
      <c r="A17" s="71" t="s">
        <v>31</v>
      </c>
      <c r="B17" s="70">
        <v>2017</v>
      </c>
      <c r="C17" s="70">
        <v>2018</v>
      </c>
      <c r="D17" s="70">
        <v>2019</v>
      </c>
      <c r="E17" s="70">
        <v>2020</v>
      </c>
      <c r="F17" s="70">
        <v>2021</v>
      </c>
    </row>
    <row r="18" spans="1:6" ht="17.100000000000001" customHeight="1" x14ac:dyDescent="0.25">
      <c r="A18" s="47" t="s">
        <v>30</v>
      </c>
      <c r="B18" s="18">
        <v>1053375</v>
      </c>
      <c r="C18" s="18">
        <v>3207510</v>
      </c>
      <c r="D18" s="50">
        <v>5488828</v>
      </c>
      <c r="E18" s="18">
        <v>3819307</v>
      </c>
      <c r="F18" s="18">
        <v>3940408</v>
      </c>
    </row>
    <row r="19" spans="1:6" ht="17.100000000000001" customHeight="1" x14ac:dyDescent="0.25">
      <c r="A19" s="47" t="s">
        <v>29</v>
      </c>
      <c r="B19" s="18">
        <v>6214581</v>
      </c>
      <c r="C19" s="18">
        <v>6810634</v>
      </c>
      <c r="D19" s="50">
        <v>10386392</v>
      </c>
      <c r="E19" s="18">
        <v>7243692</v>
      </c>
      <c r="F19" s="18">
        <v>7050433</v>
      </c>
    </row>
    <row r="20" spans="1:6" ht="17.100000000000001" customHeight="1" x14ac:dyDescent="0.25">
      <c r="A20" s="47" t="s">
        <v>28</v>
      </c>
      <c r="B20" s="18">
        <v>48452713</v>
      </c>
      <c r="C20" s="18">
        <v>55845303</v>
      </c>
      <c r="D20" s="50">
        <v>66777917</v>
      </c>
      <c r="E20" s="18">
        <v>67446237</v>
      </c>
      <c r="F20" s="18">
        <v>61048236</v>
      </c>
    </row>
    <row r="21" spans="1:6" ht="15.75" x14ac:dyDescent="0.25">
      <c r="A21" s="72" t="s">
        <v>9</v>
      </c>
      <c r="B21" s="38">
        <v>55720669</v>
      </c>
      <c r="C21" s="38">
        <v>65863447</v>
      </c>
      <c r="D21" s="72" t="s">
        <v>119</v>
      </c>
      <c r="E21" s="38">
        <v>78509236</v>
      </c>
      <c r="F21" s="38">
        <f>SUM(F18:F20)</f>
        <v>72039077</v>
      </c>
    </row>
  </sheetData>
  <mergeCells count="2">
    <mergeCell ref="A15:G15"/>
    <mergeCell ref="A1:F1"/>
  </mergeCells>
  <printOptions horizontalCentered="1" verticalCentered="1"/>
  <pageMargins left="0.7" right="0.7" top="0.5" bottom="0.75" header="0.3" footer="0.3"/>
  <pageSetup paperSize="9" orientation="landscape" r:id="rId1"/>
  <headerFooter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3"/>
  <sheetViews>
    <sheetView rightToLeft="1" view="pageBreakPreview" zoomScaleNormal="100" zoomScaleSheetLayoutView="100" workbookViewId="0">
      <selection activeCell="D8" sqref="D8"/>
    </sheetView>
  </sheetViews>
  <sheetFormatPr defaultColWidth="0" defaultRowHeight="15" zeroHeight="1" x14ac:dyDescent="0.25"/>
  <cols>
    <col min="1" max="1" width="11.7109375" customWidth="1"/>
    <col min="2" max="2" width="12.42578125" customWidth="1"/>
    <col min="3" max="3" width="4" customWidth="1"/>
    <col min="4" max="4" width="11" customWidth="1"/>
    <col min="5" max="5" width="3.7109375" customWidth="1"/>
    <col min="6" max="6" width="11.28515625" customWidth="1"/>
    <col min="7" max="7" width="3.28515625" customWidth="1"/>
    <col min="8" max="8" width="11.140625" customWidth="1"/>
    <col min="9" max="9" width="3.42578125" customWidth="1"/>
    <col min="10" max="10" width="11.140625" customWidth="1"/>
    <col min="11" max="11" width="3.42578125" customWidth="1"/>
    <col min="12" max="12" width="11.28515625" customWidth="1"/>
    <col min="13" max="13" width="3.5703125" customWidth="1"/>
    <col min="14" max="14" width="13.140625" customWidth="1"/>
    <col min="15" max="15" width="4.28515625" customWidth="1"/>
    <col min="16" max="16" width="4.5703125" customWidth="1"/>
    <col min="17" max="17" width="9" hidden="1" customWidth="1"/>
    <col min="18" max="34" width="0" hidden="1" customWidth="1"/>
    <col min="35" max="16384" width="9" hidden="1"/>
  </cols>
  <sheetData>
    <row r="1" spans="1:16" ht="18" x14ac:dyDescent="0.25">
      <c r="A1" s="92" t="s">
        <v>150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83"/>
    </row>
    <row r="2" spans="1:16" ht="18" x14ac:dyDescent="0.25">
      <c r="A2" s="43" t="s">
        <v>94</v>
      </c>
    </row>
    <row r="3" spans="1:16" ht="21.75" customHeight="1" x14ac:dyDescent="0.25">
      <c r="A3" s="88" t="s">
        <v>106</v>
      </c>
      <c r="B3" s="95" t="s">
        <v>83</v>
      </c>
      <c r="C3" s="95"/>
      <c r="D3" s="95" t="s">
        <v>84</v>
      </c>
      <c r="E3" s="95"/>
      <c r="F3" s="95" t="s">
        <v>85</v>
      </c>
      <c r="G3" s="95"/>
      <c r="H3" s="95" t="s">
        <v>86</v>
      </c>
      <c r="I3" s="95"/>
      <c r="J3" s="95" t="s">
        <v>87</v>
      </c>
      <c r="K3" s="95"/>
      <c r="L3" s="95" t="s">
        <v>88</v>
      </c>
      <c r="M3" s="95"/>
      <c r="N3" s="91" t="s">
        <v>152</v>
      </c>
      <c r="O3" s="91"/>
      <c r="P3" s="89"/>
    </row>
    <row r="4" spans="1:16" ht="21.75" customHeight="1" x14ac:dyDescent="0.25">
      <c r="A4" s="66" t="s">
        <v>107</v>
      </c>
      <c r="B4" s="67" t="s">
        <v>142</v>
      </c>
      <c r="C4" s="67" t="s">
        <v>91</v>
      </c>
      <c r="D4" s="67" t="s">
        <v>142</v>
      </c>
      <c r="E4" s="67" t="s">
        <v>91</v>
      </c>
      <c r="F4" s="67" t="s">
        <v>142</v>
      </c>
      <c r="G4" s="67" t="s">
        <v>91</v>
      </c>
      <c r="H4" s="67" t="s">
        <v>142</v>
      </c>
      <c r="I4" s="67" t="s">
        <v>91</v>
      </c>
      <c r="J4" s="67" t="s">
        <v>142</v>
      </c>
      <c r="K4" s="67" t="s">
        <v>91</v>
      </c>
      <c r="L4" s="67" t="s">
        <v>142</v>
      </c>
      <c r="M4" s="84" t="s">
        <v>91</v>
      </c>
      <c r="N4" s="67" t="s">
        <v>142</v>
      </c>
      <c r="O4" s="67" t="s">
        <v>91</v>
      </c>
    </row>
    <row r="5" spans="1:16" ht="15.75" x14ac:dyDescent="0.25">
      <c r="A5" s="68" t="s">
        <v>58</v>
      </c>
      <c r="B5" s="36">
        <v>1933552</v>
      </c>
      <c r="C5" s="36">
        <v>51</v>
      </c>
      <c r="D5" s="36">
        <v>168040</v>
      </c>
      <c r="E5" s="37">
        <v>4</v>
      </c>
      <c r="F5" s="36">
        <v>631157</v>
      </c>
      <c r="G5" s="37">
        <v>17</v>
      </c>
      <c r="H5" s="36">
        <v>620775</v>
      </c>
      <c r="I5" s="37">
        <v>16</v>
      </c>
      <c r="J5" s="36">
        <v>77083</v>
      </c>
      <c r="K5" s="37">
        <v>2</v>
      </c>
      <c r="L5" s="36">
        <v>361686</v>
      </c>
      <c r="M5" s="87">
        <v>10</v>
      </c>
      <c r="N5" s="36">
        <f t="shared" ref="N5:N20" si="0">B5+D5+F5+H5+J5+L5</f>
        <v>3792293</v>
      </c>
      <c r="O5" s="59">
        <v>100</v>
      </c>
    </row>
    <row r="6" spans="1:16" ht="15.75" x14ac:dyDescent="0.25">
      <c r="A6" s="68" t="s">
        <v>59</v>
      </c>
      <c r="B6" s="36">
        <v>1343801</v>
      </c>
      <c r="C6" s="36">
        <v>45</v>
      </c>
      <c r="D6" s="36">
        <v>150821</v>
      </c>
      <c r="E6" s="37">
        <v>5</v>
      </c>
      <c r="F6" s="36">
        <v>531872</v>
      </c>
      <c r="G6" s="37">
        <v>18</v>
      </c>
      <c r="H6" s="36">
        <v>558832</v>
      </c>
      <c r="I6" s="37">
        <v>19</v>
      </c>
      <c r="J6" s="36">
        <v>208086</v>
      </c>
      <c r="K6" s="37">
        <v>7</v>
      </c>
      <c r="L6" s="36">
        <v>214780</v>
      </c>
      <c r="M6" s="87">
        <v>7</v>
      </c>
      <c r="N6" s="36">
        <f t="shared" si="0"/>
        <v>3008192</v>
      </c>
      <c r="O6" s="59">
        <v>100</v>
      </c>
    </row>
    <row r="7" spans="1:16" ht="15.75" x14ac:dyDescent="0.25">
      <c r="A7" s="68" t="s">
        <v>66</v>
      </c>
      <c r="B7" s="36">
        <v>2912117</v>
      </c>
      <c r="C7" s="36">
        <v>77</v>
      </c>
      <c r="D7" s="36">
        <v>87675</v>
      </c>
      <c r="E7" s="37">
        <v>2</v>
      </c>
      <c r="F7" s="36">
        <v>76083</v>
      </c>
      <c r="G7" s="37">
        <v>2</v>
      </c>
      <c r="H7" s="36">
        <v>182474</v>
      </c>
      <c r="I7" s="37">
        <v>5</v>
      </c>
      <c r="J7" s="36">
        <v>72726</v>
      </c>
      <c r="K7" s="37">
        <v>2</v>
      </c>
      <c r="L7" s="36">
        <v>430629</v>
      </c>
      <c r="M7" s="87">
        <v>11</v>
      </c>
      <c r="N7" s="36">
        <f t="shared" si="0"/>
        <v>3761704</v>
      </c>
      <c r="O7" s="59">
        <v>100</v>
      </c>
    </row>
    <row r="8" spans="1:16" ht="15.75" x14ac:dyDescent="0.25">
      <c r="A8" s="68" t="s">
        <v>65</v>
      </c>
      <c r="B8" s="36">
        <v>1685584</v>
      </c>
      <c r="C8" s="36">
        <v>70</v>
      </c>
      <c r="D8" s="36">
        <v>68920</v>
      </c>
      <c r="E8" s="37">
        <v>3</v>
      </c>
      <c r="F8" s="36">
        <v>144347</v>
      </c>
      <c r="G8" s="37">
        <f>F8/N8*100</f>
        <v>5.9746794156737293</v>
      </c>
      <c r="H8" s="36">
        <v>358247</v>
      </c>
      <c r="I8" s="37">
        <v>15</v>
      </c>
      <c r="J8" s="36">
        <v>61787</v>
      </c>
      <c r="K8" s="37">
        <v>3</v>
      </c>
      <c r="L8" s="36">
        <v>97094</v>
      </c>
      <c r="M8" s="87">
        <v>4</v>
      </c>
      <c r="N8" s="36">
        <f t="shared" si="0"/>
        <v>2415979</v>
      </c>
      <c r="O8" s="59">
        <v>100</v>
      </c>
    </row>
    <row r="9" spans="1:16" ht="15.75" x14ac:dyDescent="0.25">
      <c r="A9" s="68" t="s">
        <v>57</v>
      </c>
      <c r="B9" s="29">
        <v>6965263</v>
      </c>
      <c r="C9" s="36">
        <f>B9/N9*100</f>
        <v>56.56622135747795</v>
      </c>
      <c r="D9" s="36">
        <v>1672933</v>
      </c>
      <c r="E9" s="37">
        <f>D9/N9*100</f>
        <v>13.586206062029484</v>
      </c>
      <c r="F9" s="36">
        <v>965300</v>
      </c>
      <c r="G9" s="37">
        <f>F9/N9*100</f>
        <v>7.839384309877957</v>
      </c>
      <c r="H9" s="36">
        <v>2177314</v>
      </c>
      <c r="I9" s="37">
        <f>H9/N9*100</f>
        <v>17.682379787918382</v>
      </c>
      <c r="J9" s="36">
        <v>147772</v>
      </c>
      <c r="K9" s="37">
        <f>J9/N9*100</f>
        <v>1.2000844278869631</v>
      </c>
      <c r="L9" s="36">
        <v>384885</v>
      </c>
      <c r="M9" s="87">
        <f>L9/N9*100</f>
        <v>3.1257240548092593</v>
      </c>
      <c r="N9" s="36">
        <f t="shared" si="0"/>
        <v>12313467</v>
      </c>
      <c r="O9" s="59">
        <v>100</v>
      </c>
    </row>
    <row r="10" spans="1:16" ht="15.75" x14ac:dyDescent="0.25">
      <c r="A10" s="68" t="s">
        <v>63</v>
      </c>
      <c r="B10" s="36">
        <v>1729575</v>
      </c>
      <c r="C10" s="36">
        <v>73</v>
      </c>
      <c r="D10" s="36">
        <v>104796</v>
      </c>
      <c r="E10" s="37">
        <v>4</v>
      </c>
      <c r="F10" s="36">
        <v>201924</v>
      </c>
      <c r="G10" s="37">
        <v>8</v>
      </c>
      <c r="H10" s="36">
        <v>238587</v>
      </c>
      <c r="I10" s="37">
        <v>10</v>
      </c>
      <c r="J10" s="36">
        <v>28898</v>
      </c>
      <c r="K10" s="37">
        <v>1</v>
      </c>
      <c r="L10" s="36">
        <v>78090</v>
      </c>
      <c r="M10" s="87">
        <v>3</v>
      </c>
      <c r="N10" s="36">
        <f t="shared" si="0"/>
        <v>2381870</v>
      </c>
      <c r="O10" s="59">
        <v>100</v>
      </c>
    </row>
    <row r="11" spans="1:16" ht="15.75" x14ac:dyDescent="0.25">
      <c r="A11" s="68" t="s">
        <v>62</v>
      </c>
      <c r="B11" s="36">
        <v>1089118</v>
      </c>
      <c r="C11" s="36">
        <v>55</v>
      </c>
      <c r="D11" s="36">
        <v>163506</v>
      </c>
      <c r="E11" s="37">
        <v>8</v>
      </c>
      <c r="F11" s="36">
        <v>345121</v>
      </c>
      <c r="G11" s="37">
        <v>17</v>
      </c>
      <c r="H11" s="36">
        <v>319342</v>
      </c>
      <c r="I11" s="37">
        <v>16</v>
      </c>
      <c r="J11" s="36">
        <v>29428</v>
      </c>
      <c r="K11" s="37">
        <v>1</v>
      </c>
      <c r="L11" s="36">
        <v>48319</v>
      </c>
      <c r="M11" s="87">
        <v>2</v>
      </c>
      <c r="N11" s="36">
        <f t="shared" si="0"/>
        <v>1994834</v>
      </c>
      <c r="O11" s="59">
        <v>100</v>
      </c>
    </row>
    <row r="12" spans="1:16" ht="15.75" x14ac:dyDescent="0.25">
      <c r="A12" s="68" t="s">
        <v>67</v>
      </c>
      <c r="B12" s="36">
        <v>1563492</v>
      </c>
      <c r="C12" s="36">
        <v>63</v>
      </c>
      <c r="D12" s="36">
        <v>76970</v>
      </c>
      <c r="E12" s="37">
        <v>3</v>
      </c>
      <c r="F12" s="36">
        <v>45101</v>
      </c>
      <c r="G12" s="37">
        <v>2</v>
      </c>
      <c r="H12" s="36">
        <v>122732</v>
      </c>
      <c r="I12" s="37">
        <v>5</v>
      </c>
      <c r="J12" s="36">
        <v>166141</v>
      </c>
      <c r="K12" s="37">
        <v>7</v>
      </c>
      <c r="L12" s="36">
        <v>526198</v>
      </c>
      <c r="M12" s="87">
        <v>21</v>
      </c>
      <c r="N12" s="36">
        <f t="shared" si="0"/>
        <v>2500634</v>
      </c>
      <c r="O12" s="59">
        <v>100</v>
      </c>
    </row>
    <row r="13" spans="1:16" ht="15.75" x14ac:dyDescent="0.25">
      <c r="A13" s="68" t="s">
        <v>60</v>
      </c>
      <c r="B13" s="36">
        <v>986038</v>
      </c>
      <c r="C13" s="36">
        <v>45</v>
      </c>
      <c r="D13" s="36">
        <v>47492</v>
      </c>
      <c r="E13" s="37">
        <v>2</v>
      </c>
      <c r="F13" s="36">
        <v>148465</v>
      </c>
      <c r="G13" s="37">
        <v>7</v>
      </c>
      <c r="H13" s="36">
        <v>904860</v>
      </c>
      <c r="I13" s="37">
        <v>41</v>
      </c>
      <c r="J13" s="36">
        <v>68174</v>
      </c>
      <c r="K13" s="37">
        <v>3</v>
      </c>
      <c r="L13" s="36">
        <v>56495</v>
      </c>
      <c r="M13" s="87">
        <v>3</v>
      </c>
      <c r="N13" s="36">
        <f t="shared" si="0"/>
        <v>2211524</v>
      </c>
      <c r="O13" s="59">
        <v>100</v>
      </c>
    </row>
    <row r="14" spans="1:16" ht="15.75" x14ac:dyDescent="0.25">
      <c r="A14" s="68" t="s">
        <v>61</v>
      </c>
      <c r="B14" s="36">
        <v>2173590</v>
      </c>
      <c r="C14" s="36">
        <v>70</v>
      </c>
      <c r="D14" s="38">
        <v>123953</v>
      </c>
      <c r="E14" s="37">
        <v>4</v>
      </c>
      <c r="F14" s="36">
        <v>142237</v>
      </c>
      <c r="G14" s="37">
        <v>5</v>
      </c>
      <c r="H14" s="36">
        <v>398795</v>
      </c>
      <c r="I14" s="37">
        <v>13</v>
      </c>
      <c r="J14" s="36">
        <v>82131</v>
      </c>
      <c r="K14" s="37">
        <v>3</v>
      </c>
      <c r="L14" s="36">
        <v>182800</v>
      </c>
      <c r="M14" s="87">
        <v>6</v>
      </c>
      <c r="N14" s="36">
        <f t="shared" si="0"/>
        <v>3103506</v>
      </c>
      <c r="O14" s="59">
        <v>100</v>
      </c>
    </row>
    <row r="15" spans="1:16" ht="15.75" x14ac:dyDescent="0.25">
      <c r="A15" s="68" t="s">
        <v>64</v>
      </c>
      <c r="B15" s="36">
        <v>1272068</v>
      </c>
      <c r="C15" s="36">
        <v>75</v>
      </c>
      <c r="D15" s="36">
        <v>80107</v>
      </c>
      <c r="E15" s="37">
        <v>5</v>
      </c>
      <c r="F15" s="36">
        <v>117634</v>
      </c>
      <c r="G15" s="37">
        <v>7</v>
      </c>
      <c r="H15" s="36">
        <v>115720</v>
      </c>
      <c r="I15" s="37">
        <v>7</v>
      </c>
      <c r="J15" s="36">
        <v>55271</v>
      </c>
      <c r="K15" s="37">
        <v>3</v>
      </c>
      <c r="L15" s="36">
        <v>57105</v>
      </c>
      <c r="M15" s="87">
        <v>3</v>
      </c>
      <c r="N15" s="36">
        <f t="shared" si="0"/>
        <v>1697905</v>
      </c>
      <c r="O15" s="59">
        <v>100</v>
      </c>
    </row>
    <row r="16" spans="1:16" ht="15.75" x14ac:dyDescent="0.25">
      <c r="A16" s="68" t="s">
        <v>71</v>
      </c>
      <c r="B16" s="36">
        <v>736297</v>
      </c>
      <c r="C16" s="36">
        <v>64</v>
      </c>
      <c r="D16" s="36">
        <v>43784</v>
      </c>
      <c r="E16" s="37">
        <v>4</v>
      </c>
      <c r="F16" s="36">
        <v>70173</v>
      </c>
      <c r="G16" s="37">
        <v>6</v>
      </c>
      <c r="H16" s="36">
        <v>233367</v>
      </c>
      <c r="I16" s="37">
        <v>20</v>
      </c>
      <c r="J16" s="36">
        <v>27549</v>
      </c>
      <c r="K16" s="37">
        <v>2</v>
      </c>
      <c r="L16" s="36">
        <v>36084</v>
      </c>
      <c r="M16" s="87">
        <v>3</v>
      </c>
      <c r="N16" s="36">
        <f t="shared" si="0"/>
        <v>1147254</v>
      </c>
      <c r="O16" s="59">
        <v>100</v>
      </c>
    </row>
    <row r="17" spans="1:16" ht="15.75" x14ac:dyDescent="0.25">
      <c r="A17" s="68" t="s">
        <v>69</v>
      </c>
      <c r="B17" s="36">
        <v>2345083</v>
      </c>
      <c r="C17" s="36">
        <v>66</v>
      </c>
      <c r="D17" s="36">
        <v>101594</v>
      </c>
      <c r="E17" s="37">
        <v>3</v>
      </c>
      <c r="F17" s="36">
        <v>215176</v>
      </c>
      <c r="G17" s="37">
        <v>6</v>
      </c>
      <c r="H17" s="36">
        <v>567979</v>
      </c>
      <c r="I17" s="37">
        <v>16</v>
      </c>
      <c r="J17" s="36">
        <v>4686</v>
      </c>
      <c r="K17" s="37">
        <v>0</v>
      </c>
      <c r="L17" s="36">
        <v>315378</v>
      </c>
      <c r="M17" s="87">
        <v>9</v>
      </c>
      <c r="N17" s="36">
        <f t="shared" si="0"/>
        <v>3549896</v>
      </c>
      <c r="O17" s="59">
        <v>100</v>
      </c>
    </row>
    <row r="18" spans="1:16" ht="15.75" x14ac:dyDescent="0.25">
      <c r="A18" s="68" t="s">
        <v>70</v>
      </c>
      <c r="B18" s="36">
        <v>1453636</v>
      </c>
      <c r="C18" s="36">
        <v>69</v>
      </c>
      <c r="D18" s="36">
        <v>56350</v>
      </c>
      <c r="E18" s="37">
        <v>3</v>
      </c>
      <c r="F18" s="36">
        <v>154651</v>
      </c>
      <c r="G18" s="37">
        <v>7</v>
      </c>
      <c r="H18" s="36">
        <v>314309</v>
      </c>
      <c r="I18" s="37">
        <v>15</v>
      </c>
      <c r="J18" s="36">
        <v>17032</v>
      </c>
      <c r="K18" s="37">
        <v>1</v>
      </c>
      <c r="L18" s="36">
        <v>119832</v>
      </c>
      <c r="M18" s="87">
        <v>6</v>
      </c>
      <c r="N18" s="36">
        <f t="shared" si="0"/>
        <v>2115810</v>
      </c>
      <c r="O18" s="59">
        <v>100</v>
      </c>
    </row>
    <row r="19" spans="1:16" ht="15.75" x14ac:dyDescent="0.25">
      <c r="A19" s="68" t="s">
        <v>68</v>
      </c>
      <c r="B19" s="36">
        <v>3255549</v>
      </c>
      <c r="C19" s="36">
        <v>44</v>
      </c>
      <c r="D19" s="36">
        <v>397173</v>
      </c>
      <c r="E19" s="37">
        <v>5</v>
      </c>
      <c r="F19" s="36">
        <v>2052717</v>
      </c>
      <c r="G19" s="37">
        <v>27</v>
      </c>
      <c r="H19" s="36">
        <v>1112016</v>
      </c>
      <c r="I19" s="37">
        <v>15</v>
      </c>
      <c r="J19" s="36">
        <v>27678</v>
      </c>
      <c r="K19" s="37">
        <v>0</v>
      </c>
      <c r="L19" s="36">
        <v>629509</v>
      </c>
      <c r="M19" s="87">
        <v>8</v>
      </c>
      <c r="N19" s="36">
        <f t="shared" si="0"/>
        <v>7474642</v>
      </c>
      <c r="O19" s="59">
        <v>100</v>
      </c>
    </row>
    <row r="20" spans="1:16" ht="15.75" x14ac:dyDescent="0.25">
      <c r="A20" s="69" t="s">
        <v>9</v>
      </c>
      <c r="B20" s="82">
        <f>SUM(B5:B19)</f>
        <v>31444763</v>
      </c>
      <c r="C20" s="77">
        <f>B20/N20*100</f>
        <v>58.808773448643912</v>
      </c>
      <c r="D20" s="82">
        <f>SUM(D5:D19)</f>
        <v>3344114</v>
      </c>
      <c r="E20" s="77">
        <f>D20/N20*100</f>
        <v>6.2542447088069437</v>
      </c>
      <c r="F20" s="82">
        <f>SUM(F5:F19)</f>
        <v>5841958</v>
      </c>
      <c r="G20" s="77">
        <f>F20/N20*100</f>
        <v>10.925774333821275</v>
      </c>
      <c r="H20" s="82">
        <f>SUM(H5:H19)</f>
        <v>8225349</v>
      </c>
      <c r="I20" s="77">
        <f>H20/N20*100</f>
        <v>15.383251127605247</v>
      </c>
      <c r="J20" s="82">
        <f>SUM(J5:J19)</f>
        <v>1074442</v>
      </c>
      <c r="K20" s="77">
        <f>J20/N20*100</f>
        <v>2.0094480013001803</v>
      </c>
      <c r="L20" s="82">
        <f>SUM(L5:L19)</f>
        <v>3538884</v>
      </c>
      <c r="M20" s="77">
        <f>L20/N20*100</f>
        <v>6.6185083798224449</v>
      </c>
      <c r="N20" s="82">
        <f t="shared" si="0"/>
        <v>53469510</v>
      </c>
      <c r="O20" s="59">
        <v>100</v>
      </c>
    </row>
    <row r="21" spans="1:16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idden="1" x14ac:dyDescent="0.25">
      <c r="M22" s="60">
        <f>SUM(M5:M20)</f>
        <v>105.74423243463171</v>
      </c>
    </row>
    <row r="23" spans="1:16" x14ac:dyDescent="0.25"/>
  </sheetData>
  <mergeCells count="7">
    <mergeCell ref="A1:N1"/>
    <mergeCell ref="B3:C3"/>
    <mergeCell ref="D3:E3"/>
    <mergeCell ref="F3:G3"/>
    <mergeCell ref="H3:I3"/>
    <mergeCell ref="J3:K3"/>
    <mergeCell ref="L3:M3"/>
  </mergeCells>
  <printOptions horizontalCentered="1" verticalCentered="1"/>
  <pageMargins left="0.7" right="0.7" top="0.5" bottom="0.75" header="0.3" footer="0.3"/>
  <pageSetup paperSize="9" scale="98" firstPageNumber="8" orientation="landscape" useFirstPageNumber="1" r:id="rId1"/>
  <headerFooter scaleWithDoc="0" alignWithMargins="0">
    <oddFooter>&amp;C8</odd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rightToLeft="1" view="pageBreakPreview" topLeftCell="A2" zoomScaleNormal="100" zoomScaleSheetLayoutView="100" workbookViewId="0">
      <selection activeCell="D23" sqref="D23"/>
    </sheetView>
  </sheetViews>
  <sheetFormatPr defaultRowHeight="15" x14ac:dyDescent="0.25"/>
  <cols>
    <col min="1" max="1" width="34.5703125" customWidth="1"/>
    <col min="2" max="2" width="16.140625" customWidth="1"/>
    <col min="3" max="3" width="15.5703125" customWidth="1"/>
    <col min="4" max="4" width="14.85546875" customWidth="1"/>
    <col min="5" max="5" width="18.42578125" customWidth="1"/>
    <col min="6" max="6" width="16.28515625" customWidth="1"/>
  </cols>
  <sheetData>
    <row r="1" spans="1:6" ht="20.25" customHeight="1" x14ac:dyDescent="0.25">
      <c r="A1" s="96" t="s">
        <v>124</v>
      </c>
      <c r="B1" s="96"/>
      <c r="C1" s="96"/>
      <c r="D1" s="96"/>
      <c r="E1" s="96"/>
      <c r="F1" s="13"/>
    </row>
    <row r="2" spans="1:6" s="39" customFormat="1" ht="18.75" customHeight="1" x14ac:dyDescent="0.25">
      <c r="A2" s="51" t="s">
        <v>95</v>
      </c>
      <c r="B2" s="52"/>
      <c r="C2" s="52"/>
      <c r="F2" s="53" t="s">
        <v>23</v>
      </c>
    </row>
    <row r="3" spans="1:6" ht="30" customHeight="1" x14ac:dyDescent="0.25">
      <c r="A3" s="70" t="s">
        <v>22</v>
      </c>
      <c r="B3" s="70">
        <v>2017</v>
      </c>
      <c r="C3" s="70">
        <v>2018</v>
      </c>
      <c r="D3" s="70">
        <v>2019</v>
      </c>
      <c r="E3" s="70">
        <v>2020</v>
      </c>
      <c r="F3" s="70">
        <v>2021</v>
      </c>
    </row>
    <row r="4" spans="1:6" ht="17.100000000000001" customHeight="1" x14ac:dyDescent="0.25">
      <c r="A4" s="45" t="s">
        <v>21</v>
      </c>
      <c r="B4" s="18">
        <v>1873968</v>
      </c>
      <c r="C4" s="18">
        <v>2863019.7779999999</v>
      </c>
      <c r="D4" s="18">
        <v>3893484</v>
      </c>
      <c r="E4" s="18">
        <v>2223365</v>
      </c>
      <c r="F4" s="58">
        <v>5943118</v>
      </c>
    </row>
    <row r="5" spans="1:6" ht="17.100000000000001" customHeight="1" x14ac:dyDescent="0.25">
      <c r="A5" s="45" t="s">
        <v>20</v>
      </c>
      <c r="B5" s="18">
        <v>20223</v>
      </c>
      <c r="C5" s="18">
        <v>77903.957999999999</v>
      </c>
      <c r="D5" s="18">
        <v>34314</v>
      </c>
      <c r="E5" s="18">
        <v>27423</v>
      </c>
      <c r="F5" s="58">
        <v>126218</v>
      </c>
    </row>
    <row r="6" spans="1:6" ht="17.100000000000001" customHeight="1" x14ac:dyDescent="0.25">
      <c r="A6" s="45" t="s">
        <v>19</v>
      </c>
      <c r="B6" s="18">
        <v>88761</v>
      </c>
      <c r="C6" s="18">
        <v>121708.34600000001</v>
      </c>
      <c r="D6" s="18">
        <v>108450</v>
      </c>
      <c r="E6" s="18">
        <v>84020</v>
      </c>
      <c r="F6" s="58">
        <v>183774</v>
      </c>
    </row>
    <row r="7" spans="1:6" ht="17.100000000000001" customHeight="1" x14ac:dyDescent="0.25">
      <c r="A7" s="45" t="s">
        <v>18</v>
      </c>
      <c r="B7" s="18">
        <v>6668</v>
      </c>
      <c r="C7" s="18">
        <v>5792.5709999999999</v>
      </c>
      <c r="D7" s="18">
        <v>8530</v>
      </c>
      <c r="E7" s="18">
        <v>6888</v>
      </c>
      <c r="F7" s="58">
        <v>95628</v>
      </c>
    </row>
    <row r="8" spans="1:6" ht="17.100000000000001" customHeight="1" x14ac:dyDescent="0.25">
      <c r="A8" s="45" t="s">
        <v>17</v>
      </c>
      <c r="B8" s="18">
        <v>577</v>
      </c>
      <c r="C8" s="18">
        <v>1009.494</v>
      </c>
      <c r="D8" s="18">
        <v>724</v>
      </c>
      <c r="E8" s="18">
        <v>845</v>
      </c>
      <c r="F8" s="58">
        <v>2322</v>
      </c>
    </row>
    <row r="9" spans="1:6" ht="17.100000000000001" customHeight="1" x14ac:dyDescent="0.25">
      <c r="A9" s="45" t="s">
        <v>16</v>
      </c>
      <c r="B9" s="18">
        <v>30198</v>
      </c>
      <c r="C9" s="18">
        <v>23207.416000000001</v>
      </c>
      <c r="D9" s="18">
        <v>56407</v>
      </c>
      <c r="E9" s="18">
        <v>51854</v>
      </c>
      <c r="F9" s="58">
        <v>97281</v>
      </c>
    </row>
    <row r="10" spans="1:6" ht="17.100000000000001" customHeight="1" x14ac:dyDescent="0.25">
      <c r="A10" s="45" t="s">
        <v>15</v>
      </c>
      <c r="B10" s="18">
        <v>36321</v>
      </c>
      <c r="C10" s="18">
        <v>93304.267000000007</v>
      </c>
      <c r="D10" s="18">
        <v>76393</v>
      </c>
      <c r="E10" s="18">
        <v>44213</v>
      </c>
      <c r="F10" s="58">
        <v>362041</v>
      </c>
    </row>
    <row r="11" spans="1:6" ht="17.100000000000001" customHeight="1" x14ac:dyDescent="0.25">
      <c r="A11" s="45" t="s">
        <v>104</v>
      </c>
      <c r="B11" s="18">
        <v>25</v>
      </c>
      <c r="C11" s="18">
        <v>30.384</v>
      </c>
      <c r="D11" s="18">
        <v>77</v>
      </c>
      <c r="E11" s="18">
        <v>333</v>
      </c>
      <c r="F11" s="58">
        <v>4883</v>
      </c>
    </row>
    <row r="12" spans="1:6" ht="17.100000000000001" customHeight="1" x14ac:dyDescent="0.25">
      <c r="A12" s="45" t="s">
        <v>14</v>
      </c>
      <c r="B12" s="18">
        <v>566</v>
      </c>
      <c r="C12" s="18">
        <v>627.84199999999998</v>
      </c>
      <c r="D12" s="18">
        <v>1754</v>
      </c>
      <c r="E12" s="18">
        <v>8010</v>
      </c>
      <c r="F12" s="58">
        <v>4823</v>
      </c>
    </row>
    <row r="13" spans="1:6" ht="17.100000000000001" customHeight="1" x14ac:dyDescent="0.25">
      <c r="A13" s="45" t="s">
        <v>13</v>
      </c>
      <c r="B13" s="18">
        <v>26763</v>
      </c>
      <c r="C13" s="18">
        <v>29604.987000000001</v>
      </c>
      <c r="D13" s="18">
        <v>34669</v>
      </c>
      <c r="E13" s="18">
        <v>25631</v>
      </c>
      <c r="F13" s="58">
        <v>65563</v>
      </c>
    </row>
    <row r="14" spans="1:6" ht="17.100000000000001" customHeight="1" x14ac:dyDescent="0.25">
      <c r="A14" s="45" t="s">
        <v>12</v>
      </c>
      <c r="B14" s="18">
        <v>6582</v>
      </c>
      <c r="C14" s="18">
        <v>430319.32</v>
      </c>
      <c r="D14" s="18">
        <v>8083</v>
      </c>
      <c r="E14" s="18">
        <v>6118</v>
      </c>
      <c r="F14" s="58">
        <v>9436</v>
      </c>
    </row>
    <row r="15" spans="1:6" ht="17.100000000000001" customHeight="1" x14ac:dyDescent="0.25">
      <c r="A15" s="45" t="s">
        <v>11</v>
      </c>
      <c r="B15" s="18">
        <v>12859</v>
      </c>
      <c r="C15" s="18">
        <v>13793.768</v>
      </c>
      <c r="D15" s="18">
        <v>9184</v>
      </c>
      <c r="E15" s="18">
        <v>8031</v>
      </c>
      <c r="F15" s="58">
        <v>27708</v>
      </c>
    </row>
    <row r="16" spans="1:6" ht="17.100000000000001" customHeight="1" x14ac:dyDescent="0.25">
      <c r="A16" s="45" t="s">
        <v>99</v>
      </c>
      <c r="B16" s="18">
        <v>5859636</v>
      </c>
      <c r="C16" s="18">
        <v>6934034.5800000001</v>
      </c>
      <c r="D16" s="19">
        <v>0</v>
      </c>
      <c r="E16" s="19">
        <v>0</v>
      </c>
      <c r="F16" s="58">
        <v>11470484</v>
      </c>
    </row>
    <row r="17" spans="1:6" ht="17.100000000000001" customHeight="1" x14ac:dyDescent="0.25">
      <c r="A17" s="45" t="s">
        <v>10</v>
      </c>
      <c r="B17" s="18">
        <v>19737</v>
      </c>
      <c r="C17" s="18">
        <v>13.5</v>
      </c>
      <c r="D17" s="19">
        <v>0</v>
      </c>
      <c r="E17" s="19">
        <v>0</v>
      </c>
      <c r="F17" s="59">
        <v>0</v>
      </c>
    </row>
    <row r="18" spans="1:6" ht="17.100000000000001" customHeight="1" x14ac:dyDescent="0.25">
      <c r="A18" s="45" t="s">
        <v>100</v>
      </c>
      <c r="B18" s="18">
        <v>358469</v>
      </c>
      <c r="C18" s="18">
        <v>1130854.889</v>
      </c>
      <c r="D18" s="19">
        <v>0</v>
      </c>
      <c r="E18" s="19">
        <v>0</v>
      </c>
      <c r="F18" s="58">
        <v>802022</v>
      </c>
    </row>
    <row r="19" spans="1:6" ht="17.100000000000001" customHeight="1" x14ac:dyDescent="0.25">
      <c r="A19" s="45" t="s">
        <v>101</v>
      </c>
      <c r="B19" s="18">
        <v>35</v>
      </c>
      <c r="C19" s="18">
        <v>59.905999999999999</v>
      </c>
      <c r="D19" s="19">
        <v>0</v>
      </c>
      <c r="E19" s="19">
        <v>0</v>
      </c>
      <c r="F19" s="58">
        <v>1950</v>
      </c>
    </row>
    <row r="20" spans="1:6" ht="17.100000000000001" customHeight="1" x14ac:dyDescent="0.25">
      <c r="A20" s="45" t="s">
        <v>102</v>
      </c>
      <c r="B20" s="18">
        <v>1636</v>
      </c>
      <c r="C20" s="18">
        <v>7888.1289999999999</v>
      </c>
      <c r="D20" s="19">
        <v>0</v>
      </c>
      <c r="E20" s="19">
        <v>0</v>
      </c>
      <c r="F20" s="58">
        <v>3138</v>
      </c>
    </row>
    <row r="21" spans="1:6" ht="17.100000000000001" customHeight="1" x14ac:dyDescent="0.25">
      <c r="A21" s="45" t="s">
        <v>103</v>
      </c>
      <c r="B21" s="18">
        <v>13896</v>
      </c>
      <c r="C21" s="18">
        <v>47859.985000000001</v>
      </c>
      <c r="D21" s="19">
        <v>0</v>
      </c>
      <c r="E21" s="19">
        <v>0</v>
      </c>
      <c r="F21" s="58">
        <v>664810</v>
      </c>
    </row>
    <row r="22" spans="1:6" ht="17.100000000000001" customHeight="1" x14ac:dyDescent="0.25">
      <c r="A22" s="75" t="s">
        <v>9</v>
      </c>
      <c r="B22" s="76">
        <f>SUM(B4:B21)</f>
        <v>8356920</v>
      </c>
      <c r="C22" s="76">
        <f>SUM(C4:C21)</f>
        <v>11781033.120000001</v>
      </c>
      <c r="D22" s="76">
        <f>SUM(D4:D21)</f>
        <v>4232069</v>
      </c>
      <c r="E22" s="76">
        <f>SUM(E4:E21)</f>
        <v>2486731</v>
      </c>
      <c r="F22" s="76">
        <f>SUM(F4:F21)</f>
        <v>19865199</v>
      </c>
    </row>
    <row r="23" spans="1:6" ht="15.75" x14ac:dyDescent="0.25">
      <c r="A23" s="11"/>
    </row>
    <row r="24" spans="1:6" ht="18.75" customHeight="1" x14ac:dyDescent="0.25">
      <c r="A24" s="16"/>
      <c r="B24" s="16"/>
      <c r="C24" s="16"/>
      <c r="D24" s="16"/>
      <c r="E24" s="16"/>
      <c r="F24" s="14"/>
    </row>
  </sheetData>
  <mergeCells count="1">
    <mergeCell ref="A1:E1"/>
  </mergeCells>
  <printOptions horizontalCentered="1" verticalCentered="1"/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rightToLeft="1" workbookViewId="0">
      <selection activeCell="C8" sqref="C8"/>
    </sheetView>
  </sheetViews>
  <sheetFormatPr defaultRowHeight="15" x14ac:dyDescent="0.25"/>
  <cols>
    <col min="1" max="1" width="21.7109375" customWidth="1"/>
    <col min="2" max="3" width="16.140625" customWidth="1"/>
    <col min="4" max="4" width="15" customWidth="1"/>
    <col min="5" max="5" width="16.42578125" customWidth="1"/>
    <col min="6" max="6" width="17.5703125" customWidth="1"/>
  </cols>
  <sheetData>
    <row r="1" spans="1:6" ht="18" customHeight="1" x14ac:dyDescent="0.25">
      <c r="A1" s="97" t="s">
        <v>133</v>
      </c>
      <c r="B1" s="97"/>
      <c r="C1" s="97"/>
      <c r="D1" s="97"/>
      <c r="E1" s="97"/>
      <c r="F1" s="97"/>
    </row>
    <row r="2" spans="1:6" ht="18" x14ac:dyDescent="0.25">
      <c r="A2" s="40" t="s">
        <v>96</v>
      </c>
      <c r="B2" s="41"/>
      <c r="C2" s="41"/>
      <c r="D2" s="33"/>
      <c r="E2" s="33"/>
      <c r="F2" s="42" t="s">
        <v>0</v>
      </c>
    </row>
    <row r="3" spans="1:6" s="12" customFormat="1" ht="30" customHeight="1" x14ac:dyDescent="0.25">
      <c r="A3" s="79" t="s">
        <v>1</v>
      </c>
      <c r="B3" s="80">
        <v>2017</v>
      </c>
      <c r="C3" s="80">
        <v>2018</v>
      </c>
      <c r="D3" s="80">
        <v>2019</v>
      </c>
      <c r="E3" s="80">
        <v>2020</v>
      </c>
      <c r="F3" s="80">
        <v>2021</v>
      </c>
    </row>
    <row r="4" spans="1:6" s="12" customFormat="1" ht="24.95" customHeight="1" x14ac:dyDescent="0.25">
      <c r="A4" s="19" t="s">
        <v>2</v>
      </c>
      <c r="B4" s="18">
        <v>96</v>
      </c>
      <c r="C4" s="18">
        <v>98.259</v>
      </c>
      <c r="D4" s="18">
        <v>151</v>
      </c>
      <c r="E4" s="73">
        <v>359</v>
      </c>
      <c r="F4" s="58">
        <v>1492</v>
      </c>
    </row>
    <row r="5" spans="1:6" s="12" customFormat="1" ht="24.95" customHeight="1" x14ac:dyDescent="0.25">
      <c r="A5" s="19" t="s">
        <v>3</v>
      </c>
      <c r="B5" s="18">
        <v>4987</v>
      </c>
      <c r="C5" s="18">
        <v>4626.0600000000004</v>
      </c>
      <c r="D5" s="18">
        <v>6265</v>
      </c>
      <c r="E5" s="18">
        <v>5059</v>
      </c>
      <c r="F5" s="58">
        <v>2183</v>
      </c>
    </row>
    <row r="6" spans="1:6" s="12" customFormat="1" ht="24.95" customHeight="1" x14ac:dyDescent="0.25">
      <c r="A6" s="19" t="s">
        <v>4</v>
      </c>
      <c r="B6" s="18">
        <v>271</v>
      </c>
      <c r="C6" s="18">
        <v>201.15700000000001</v>
      </c>
      <c r="D6" s="18">
        <v>432</v>
      </c>
      <c r="E6" s="18">
        <v>515</v>
      </c>
      <c r="F6" s="58">
        <v>584</v>
      </c>
    </row>
    <row r="7" spans="1:6" s="12" customFormat="1" ht="24.95" customHeight="1" x14ac:dyDescent="0.25">
      <c r="A7" s="19" t="s">
        <v>5</v>
      </c>
      <c r="B7" s="18">
        <v>20088</v>
      </c>
      <c r="C7" s="18">
        <v>22189.513999999999</v>
      </c>
      <c r="D7" s="18">
        <v>24767</v>
      </c>
      <c r="E7" s="18">
        <v>24166</v>
      </c>
      <c r="F7" s="58">
        <v>20185</v>
      </c>
    </row>
    <row r="8" spans="1:6" s="12" customFormat="1" ht="24.95" customHeight="1" x14ac:dyDescent="0.25">
      <c r="A8" s="19" t="s">
        <v>115</v>
      </c>
      <c r="B8" s="18">
        <v>199</v>
      </c>
      <c r="C8" s="18">
        <v>39.305</v>
      </c>
      <c r="D8" s="18">
        <v>94</v>
      </c>
      <c r="E8" s="18">
        <v>53</v>
      </c>
      <c r="F8" s="58">
        <v>157</v>
      </c>
    </row>
    <row r="9" spans="1:6" s="12" customFormat="1" ht="24.95" customHeight="1" x14ac:dyDescent="0.25">
      <c r="A9" s="19" t="s">
        <v>6</v>
      </c>
      <c r="B9" s="18">
        <v>123</v>
      </c>
      <c r="C9" s="18">
        <v>244.13200000000001</v>
      </c>
      <c r="D9" s="18">
        <v>231</v>
      </c>
      <c r="E9" s="18">
        <v>185</v>
      </c>
      <c r="F9" s="58">
        <v>95</v>
      </c>
    </row>
    <row r="10" spans="1:6" s="12" customFormat="1" ht="24.95" customHeight="1" x14ac:dyDescent="0.25">
      <c r="A10" s="19" t="s">
        <v>7</v>
      </c>
      <c r="B10" s="18">
        <v>8647</v>
      </c>
      <c r="C10" s="18">
        <v>7522.2640000000001</v>
      </c>
      <c r="D10" s="18">
        <v>4024</v>
      </c>
      <c r="E10" s="18">
        <v>420519</v>
      </c>
      <c r="F10" s="58">
        <v>3630</v>
      </c>
    </row>
    <row r="11" spans="1:6" s="12" customFormat="1" ht="24.95" customHeight="1" x14ac:dyDescent="0.25">
      <c r="A11" s="19" t="s">
        <v>8</v>
      </c>
      <c r="B11" s="18">
        <v>54773</v>
      </c>
      <c r="C11" s="18">
        <v>69312.778000000006</v>
      </c>
      <c r="D11" s="18">
        <v>59711</v>
      </c>
      <c r="E11" s="18">
        <v>61976</v>
      </c>
      <c r="F11" s="58">
        <v>62959</v>
      </c>
    </row>
    <row r="12" spans="1:6" s="12" customFormat="1" ht="24.95" customHeight="1" x14ac:dyDescent="0.25">
      <c r="A12" s="81" t="s">
        <v>9</v>
      </c>
      <c r="B12" s="81">
        <v>89184</v>
      </c>
      <c r="C12" s="81">
        <v>104233.469</v>
      </c>
      <c r="D12" s="81">
        <f>SUM(D4:D11)</f>
        <v>95675</v>
      </c>
      <c r="E12" s="81">
        <f>SUM(E4:E11)</f>
        <v>512832</v>
      </c>
      <c r="F12" s="81">
        <f>SUM(F4:F11)</f>
        <v>91285</v>
      </c>
    </row>
  </sheetData>
  <mergeCells count="1">
    <mergeCell ref="A1:F1"/>
  </mergeCells>
  <printOptions horizontalCentered="1" verticalCentered="1"/>
  <pageMargins left="0.7" right="0.7" top="0.5" bottom="0.75" header="0.3" footer="0.3"/>
  <pageSetup paperSize="9" orientation="landscape" verticalDpi="0" r:id="rId1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0"/>
  <sheetViews>
    <sheetView rightToLeft="1" view="pageBreakPreview" topLeftCell="A10" zoomScaleNormal="100" zoomScaleSheetLayoutView="100" workbookViewId="0">
      <selection activeCell="C4" sqref="C4:C19"/>
    </sheetView>
  </sheetViews>
  <sheetFormatPr defaultRowHeight="15" x14ac:dyDescent="0.25"/>
  <cols>
    <col min="1" max="1" width="10.5703125" customWidth="1"/>
    <col min="2" max="2" width="49.85546875" customWidth="1"/>
    <col min="3" max="3" width="22.7109375" customWidth="1"/>
  </cols>
  <sheetData>
    <row r="1" spans="1:3" ht="18" x14ac:dyDescent="0.25">
      <c r="A1" s="92" t="s">
        <v>128</v>
      </c>
      <c r="B1" s="92"/>
      <c r="C1" s="92"/>
    </row>
    <row r="2" spans="1:3" ht="18" x14ac:dyDescent="0.25">
      <c r="A2" s="17" t="s">
        <v>49</v>
      </c>
      <c r="B2" s="43"/>
      <c r="C2" s="17" t="s">
        <v>134</v>
      </c>
    </row>
    <row r="3" spans="1:3" s="4" customFormat="1" ht="24.95" customHeight="1" x14ac:dyDescent="0.25">
      <c r="A3" s="101" t="s">
        <v>33</v>
      </c>
      <c r="B3" s="101"/>
      <c r="C3" s="70" t="s">
        <v>34</v>
      </c>
    </row>
    <row r="4" spans="1:3" s="4" customFormat="1" ht="24.95" customHeight="1" x14ac:dyDescent="0.25">
      <c r="A4" s="100" t="s">
        <v>35</v>
      </c>
      <c r="B4" s="45" t="s">
        <v>39</v>
      </c>
      <c r="C4" s="18">
        <v>345991733</v>
      </c>
    </row>
    <row r="5" spans="1:3" s="4" customFormat="1" ht="24.95" customHeight="1" x14ac:dyDescent="0.25">
      <c r="A5" s="100"/>
      <c r="B5" s="45" t="s">
        <v>40</v>
      </c>
      <c r="C5" s="18">
        <v>102665718</v>
      </c>
    </row>
    <row r="6" spans="1:3" s="4" customFormat="1" ht="24.95" customHeight="1" x14ac:dyDescent="0.25">
      <c r="A6" s="100"/>
      <c r="B6" s="45" t="s">
        <v>41</v>
      </c>
      <c r="C6" s="18">
        <v>152130744</v>
      </c>
    </row>
    <row r="7" spans="1:3" s="4" customFormat="1" ht="24.95" customHeight="1" x14ac:dyDescent="0.25">
      <c r="A7" s="100"/>
      <c r="B7" s="45" t="s">
        <v>42</v>
      </c>
      <c r="C7" s="18">
        <v>120131771</v>
      </c>
    </row>
    <row r="8" spans="1:3" s="4" customFormat="1" ht="24.95" customHeight="1" x14ac:dyDescent="0.25">
      <c r="A8" s="100" t="s">
        <v>36</v>
      </c>
      <c r="B8" s="45" t="s">
        <v>43</v>
      </c>
      <c r="C8" s="18">
        <v>134116729</v>
      </c>
    </row>
    <row r="9" spans="1:3" s="4" customFormat="1" ht="24.95" customHeight="1" x14ac:dyDescent="0.25">
      <c r="A9" s="100"/>
      <c r="B9" s="45" t="s">
        <v>44</v>
      </c>
      <c r="C9" s="18">
        <v>36081463</v>
      </c>
    </row>
    <row r="10" spans="1:3" s="4" customFormat="1" ht="24.95" customHeight="1" x14ac:dyDescent="0.25">
      <c r="A10" s="100"/>
      <c r="B10" s="45" t="s">
        <v>45</v>
      </c>
      <c r="C10" s="18">
        <v>70468390</v>
      </c>
    </row>
    <row r="11" spans="1:3" s="4" customFormat="1" ht="24.95" customHeight="1" x14ac:dyDescent="0.25">
      <c r="A11" s="100"/>
      <c r="B11" s="45" t="s">
        <v>46</v>
      </c>
      <c r="C11" s="18">
        <v>33836594</v>
      </c>
    </row>
    <row r="12" spans="1:3" s="4" customFormat="1" ht="24.95" customHeight="1" x14ac:dyDescent="0.25">
      <c r="A12" s="100" t="s">
        <v>37</v>
      </c>
      <c r="B12" s="45" t="s">
        <v>122</v>
      </c>
      <c r="C12" s="18">
        <v>123890124</v>
      </c>
    </row>
    <row r="13" spans="1:3" s="4" customFormat="1" ht="24.95" customHeight="1" x14ac:dyDescent="0.25">
      <c r="A13" s="100"/>
      <c r="B13" s="45" t="s">
        <v>123</v>
      </c>
      <c r="C13" s="18">
        <v>404276386</v>
      </c>
    </row>
    <row r="14" spans="1:3" s="4" customFormat="1" ht="24.95" customHeight="1" x14ac:dyDescent="0.25">
      <c r="A14" s="100"/>
      <c r="B14" s="45" t="s">
        <v>47</v>
      </c>
      <c r="C14" s="18">
        <v>115155073</v>
      </c>
    </row>
    <row r="15" spans="1:3" s="4" customFormat="1" ht="24.95" customHeight="1" x14ac:dyDescent="0.25">
      <c r="A15" s="100"/>
      <c r="B15" s="45" t="s">
        <v>48</v>
      </c>
      <c r="C15" s="18">
        <v>160432270</v>
      </c>
    </row>
    <row r="16" spans="1:3" s="4" customFormat="1" ht="24.95" customHeight="1" x14ac:dyDescent="0.25">
      <c r="A16" s="100" t="s">
        <v>38</v>
      </c>
      <c r="B16" s="45" t="s">
        <v>112</v>
      </c>
      <c r="C16" s="18">
        <v>12271221</v>
      </c>
    </row>
    <row r="17" spans="1:3" s="4" customFormat="1" ht="24.95" customHeight="1" x14ac:dyDescent="0.25">
      <c r="A17" s="100"/>
      <c r="B17" s="45" t="s">
        <v>110</v>
      </c>
      <c r="C17" s="18">
        <v>4325121</v>
      </c>
    </row>
    <row r="18" spans="1:3" s="4" customFormat="1" ht="24.95" customHeight="1" x14ac:dyDescent="0.25">
      <c r="A18" s="100"/>
      <c r="B18" s="45" t="s">
        <v>111</v>
      </c>
      <c r="C18" s="36">
        <v>15424371</v>
      </c>
    </row>
    <row r="19" spans="1:3" s="4" customFormat="1" ht="24.95" customHeight="1" x14ac:dyDescent="0.25">
      <c r="A19" s="98" t="s">
        <v>148</v>
      </c>
      <c r="B19" s="99"/>
      <c r="C19" s="76">
        <f>SUM(C4:C18)</f>
        <v>1831197708</v>
      </c>
    </row>
    <row r="20" spans="1:3" ht="15.75" x14ac:dyDescent="0.25">
      <c r="B20" s="74" t="s">
        <v>147</v>
      </c>
    </row>
  </sheetData>
  <mergeCells count="7">
    <mergeCell ref="A19:B19"/>
    <mergeCell ref="A1:C1"/>
    <mergeCell ref="A4:A7"/>
    <mergeCell ref="A8:A11"/>
    <mergeCell ref="A12:A15"/>
    <mergeCell ref="A3:B3"/>
    <mergeCell ref="A16:A18"/>
  </mergeCells>
  <printOptions horizontalCentered="1" verticalCentered="1"/>
  <pageMargins left="0.7" right="0.7" top="0.75" bottom="0.75" header="0.3" footer="0.3"/>
  <pageSetup paperSize="9" orientation="landscape" r:id="rId1"/>
  <headerFooter>
    <oddFooter>&amp;C11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rightToLeft="1" topLeftCell="A10" workbookViewId="0">
      <selection activeCell="B28" sqref="B28"/>
    </sheetView>
  </sheetViews>
  <sheetFormatPr defaultRowHeight="15" x14ac:dyDescent="0.25"/>
  <cols>
    <col min="1" max="1" width="19.28515625" customWidth="1"/>
    <col min="2" max="2" width="16" customWidth="1"/>
    <col min="3" max="3" width="20.42578125" customWidth="1"/>
    <col min="4" max="4" width="16" customWidth="1"/>
    <col min="5" max="5" width="21.5703125" customWidth="1"/>
  </cols>
  <sheetData>
    <row r="1" spans="1:5" ht="18" x14ac:dyDescent="0.25">
      <c r="A1" s="92" t="s">
        <v>121</v>
      </c>
      <c r="B1" s="92"/>
      <c r="C1" s="92"/>
      <c r="D1" s="92"/>
      <c r="E1" s="92"/>
    </row>
    <row r="2" spans="1:5" ht="18" x14ac:dyDescent="0.25">
      <c r="A2" s="43" t="s">
        <v>97</v>
      </c>
      <c r="B2" s="43"/>
      <c r="C2" s="43"/>
      <c r="D2" s="43"/>
      <c r="E2" s="43"/>
    </row>
    <row r="3" spans="1:5" ht="15.75" x14ac:dyDescent="0.25">
      <c r="A3" s="101" t="s">
        <v>52</v>
      </c>
      <c r="B3" s="102" t="s">
        <v>53</v>
      </c>
      <c r="C3" s="102"/>
      <c r="D3" s="102" t="s">
        <v>54</v>
      </c>
      <c r="E3" s="102"/>
    </row>
    <row r="4" spans="1:5" ht="24" customHeight="1" x14ac:dyDescent="0.25">
      <c r="A4" s="101"/>
      <c r="B4" s="75" t="s">
        <v>55</v>
      </c>
      <c r="C4" s="70" t="s">
        <v>56</v>
      </c>
      <c r="D4" s="75" t="s">
        <v>55</v>
      </c>
      <c r="E4" s="67" t="s">
        <v>56</v>
      </c>
    </row>
    <row r="5" spans="1:5" ht="21.95" customHeight="1" x14ac:dyDescent="0.25">
      <c r="A5" s="44" t="s">
        <v>58</v>
      </c>
      <c r="B5" s="62">
        <v>5</v>
      </c>
      <c r="C5" s="63">
        <v>1600</v>
      </c>
      <c r="D5" s="62">
        <v>27</v>
      </c>
      <c r="E5" s="63">
        <v>4182</v>
      </c>
    </row>
    <row r="6" spans="1:5" ht="21.95" customHeight="1" x14ac:dyDescent="0.25">
      <c r="A6" s="44" t="s">
        <v>59</v>
      </c>
      <c r="B6" s="62">
        <v>2</v>
      </c>
      <c r="C6" s="63">
        <v>1750</v>
      </c>
      <c r="D6" s="62">
        <v>12</v>
      </c>
      <c r="E6" s="63">
        <v>2090</v>
      </c>
    </row>
    <row r="7" spans="1:5" ht="21.95" customHeight="1" x14ac:dyDescent="0.25">
      <c r="A7" s="44" t="s">
        <v>66</v>
      </c>
      <c r="B7" s="62">
        <v>2</v>
      </c>
      <c r="C7" s="63">
        <v>1250</v>
      </c>
      <c r="D7" s="62">
        <v>9</v>
      </c>
      <c r="E7" s="63">
        <v>1426</v>
      </c>
    </row>
    <row r="8" spans="1:5" ht="21.95" customHeight="1" x14ac:dyDescent="0.25">
      <c r="A8" s="44" t="s">
        <v>65</v>
      </c>
      <c r="B8" s="62">
        <v>3</v>
      </c>
      <c r="C8" s="63">
        <v>750</v>
      </c>
      <c r="D8" s="62">
        <v>17</v>
      </c>
      <c r="E8" s="63">
        <v>1329</v>
      </c>
    </row>
    <row r="9" spans="1:5" ht="21.95" customHeight="1" x14ac:dyDescent="0.25">
      <c r="A9" s="44" t="s">
        <v>57</v>
      </c>
      <c r="B9" s="62">
        <v>12</v>
      </c>
      <c r="C9" s="63">
        <v>12250</v>
      </c>
      <c r="D9" s="62">
        <v>76</v>
      </c>
      <c r="E9" s="63">
        <v>13179</v>
      </c>
    </row>
    <row r="10" spans="1:5" ht="21.95" customHeight="1" x14ac:dyDescent="0.25">
      <c r="A10" s="44" t="s">
        <v>63</v>
      </c>
      <c r="B10" s="62">
        <v>3</v>
      </c>
      <c r="C10" s="63">
        <v>2000</v>
      </c>
      <c r="D10" s="62">
        <v>10</v>
      </c>
      <c r="E10" s="63">
        <v>2079</v>
      </c>
    </row>
    <row r="11" spans="1:5" ht="21.95" customHeight="1" x14ac:dyDescent="0.25">
      <c r="A11" s="44" t="s">
        <v>62</v>
      </c>
      <c r="B11" s="62">
        <v>1</v>
      </c>
      <c r="C11" s="63">
        <v>500</v>
      </c>
      <c r="D11" s="62">
        <v>10</v>
      </c>
      <c r="E11" s="63">
        <v>1715</v>
      </c>
    </row>
    <row r="12" spans="1:5" ht="21.95" customHeight="1" x14ac:dyDescent="0.25">
      <c r="A12" s="44" t="s">
        <v>67</v>
      </c>
      <c r="B12" s="62">
        <v>2</v>
      </c>
      <c r="C12" s="63">
        <v>1500</v>
      </c>
      <c r="D12" s="62">
        <v>10</v>
      </c>
      <c r="E12" s="63">
        <v>1725</v>
      </c>
    </row>
    <row r="13" spans="1:5" ht="21.95" customHeight="1" x14ac:dyDescent="0.25">
      <c r="A13" s="44" t="s">
        <v>60</v>
      </c>
      <c r="B13" s="62">
        <v>4</v>
      </c>
      <c r="C13" s="63">
        <v>1000</v>
      </c>
      <c r="D13" s="62">
        <v>15</v>
      </c>
      <c r="E13" s="63">
        <v>2221</v>
      </c>
    </row>
    <row r="14" spans="1:5" ht="21.95" customHeight="1" x14ac:dyDescent="0.25">
      <c r="A14" s="44" t="s">
        <v>61</v>
      </c>
      <c r="B14" s="62">
        <v>1</v>
      </c>
      <c r="C14" s="63">
        <v>1000</v>
      </c>
      <c r="D14" s="62">
        <v>11</v>
      </c>
      <c r="E14" s="63">
        <v>1731</v>
      </c>
    </row>
    <row r="15" spans="1:5" ht="21.95" customHeight="1" x14ac:dyDescent="0.25">
      <c r="A15" s="44" t="s">
        <v>64</v>
      </c>
      <c r="B15" s="62">
        <v>2</v>
      </c>
      <c r="C15" s="63">
        <v>1250</v>
      </c>
      <c r="D15" s="62">
        <v>9</v>
      </c>
      <c r="E15" s="63">
        <v>1323</v>
      </c>
    </row>
    <row r="16" spans="1:5" ht="21.95" customHeight="1" x14ac:dyDescent="0.25">
      <c r="A16" s="44" t="s">
        <v>71</v>
      </c>
      <c r="B16" s="62">
        <v>2</v>
      </c>
      <c r="C16" s="63">
        <v>1750</v>
      </c>
      <c r="D16" s="62">
        <v>7</v>
      </c>
      <c r="E16" s="63">
        <v>1715</v>
      </c>
    </row>
    <row r="17" spans="1:5" ht="21.95" customHeight="1" x14ac:dyDescent="0.25">
      <c r="A17" s="44" t="s">
        <v>69</v>
      </c>
      <c r="B17" s="62">
        <v>4</v>
      </c>
      <c r="C17" s="63">
        <v>3250</v>
      </c>
      <c r="D17" s="62">
        <v>10</v>
      </c>
      <c r="E17" s="63">
        <v>2484</v>
      </c>
    </row>
    <row r="18" spans="1:5" ht="21.95" customHeight="1" x14ac:dyDescent="0.25">
      <c r="A18" s="44" t="s">
        <v>70</v>
      </c>
      <c r="B18" s="62">
        <v>3</v>
      </c>
      <c r="C18" s="63">
        <v>2500</v>
      </c>
      <c r="D18" s="62">
        <v>10</v>
      </c>
      <c r="E18" s="63">
        <v>1473</v>
      </c>
    </row>
    <row r="19" spans="1:5" ht="21.95" customHeight="1" x14ac:dyDescent="0.25">
      <c r="A19" s="44" t="s">
        <v>68</v>
      </c>
      <c r="B19" s="62">
        <v>10</v>
      </c>
      <c r="C19" s="63">
        <v>7500</v>
      </c>
      <c r="D19" s="62">
        <v>51</v>
      </c>
      <c r="E19" s="63">
        <v>7959</v>
      </c>
    </row>
    <row r="20" spans="1:5" ht="21.95" customHeight="1" x14ac:dyDescent="0.25">
      <c r="A20" s="75" t="s">
        <v>9</v>
      </c>
      <c r="B20" s="75">
        <f>SUM(B5:B19)</f>
        <v>56</v>
      </c>
      <c r="C20" s="76">
        <f>SUM(C5:C19)</f>
        <v>39850</v>
      </c>
      <c r="D20" s="75">
        <f>SUM(D5:D19)</f>
        <v>284</v>
      </c>
      <c r="E20" s="76">
        <f>SUM(E5:E19)</f>
        <v>46631</v>
      </c>
    </row>
    <row r="22" spans="1:5" ht="18.75" x14ac:dyDescent="0.3">
      <c r="A22" s="7"/>
      <c r="B22" s="7"/>
      <c r="C22" s="7"/>
      <c r="D22" s="7"/>
    </row>
    <row r="26" spans="1:5" ht="0.75" customHeight="1" x14ac:dyDescent="0.25"/>
  </sheetData>
  <mergeCells count="4">
    <mergeCell ref="B3:C3"/>
    <mergeCell ref="D3:E3"/>
    <mergeCell ref="A3:A4"/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2"/>
  <sheetViews>
    <sheetView rightToLeft="1" workbookViewId="0">
      <selection sqref="A1:D1"/>
    </sheetView>
  </sheetViews>
  <sheetFormatPr defaultRowHeight="15" x14ac:dyDescent="0.25"/>
  <cols>
    <col min="1" max="1" width="24" customWidth="1"/>
    <col min="2" max="2" width="19.140625" customWidth="1"/>
    <col min="3" max="3" width="16" customWidth="1"/>
    <col min="4" max="4" width="21.28515625" customWidth="1"/>
  </cols>
  <sheetData>
    <row r="1" spans="1:4" ht="18" x14ac:dyDescent="0.25">
      <c r="A1" s="92" t="s">
        <v>151</v>
      </c>
      <c r="B1" s="92"/>
      <c r="C1" s="92"/>
      <c r="D1" s="92"/>
    </row>
    <row r="2" spans="1:4" ht="18" x14ac:dyDescent="0.25">
      <c r="A2" s="43" t="s">
        <v>117</v>
      </c>
      <c r="B2" s="43"/>
      <c r="C2" s="43"/>
      <c r="D2" s="43"/>
    </row>
    <row r="3" spans="1:4" ht="15.75" x14ac:dyDescent="0.25">
      <c r="A3" s="105" t="s">
        <v>72</v>
      </c>
      <c r="B3" s="106"/>
      <c r="C3" s="102" t="s">
        <v>73</v>
      </c>
      <c r="D3" s="102"/>
    </row>
    <row r="4" spans="1:4" ht="15.75" x14ac:dyDescent="0.25">
      <c r="A4" s="107"/>
      <c r="B4" s="108"/>
      <c r="C4" s="77" t="s">
        <v>55</v>
      </c>
      <c r="D4" s="78" t="s">
        <v>74</v>
      </c>
    </row>
    <row r="5" spans="1:4" ht="15.75" x14ac:dyDescent="0.25">
      <c r="A5" s="109" t="s">
        <v>78</v>
      </c>
      <c r="B5" s="44" t="s">
        <v>75</v>
      </c>
      <c r="C5" s="36">
        <v>68</v>
      </c>
      <c r="D5" s="64">
        <v>4282</v>
      </c>
    </row>
    <row r="6" spans="1:4" ht="15.75" x14ac:dyDescent="0.25">
      <c r="A6" s="110"/>
      <c r="B6" s="44" t="s">
        <v>76</v>
      </c>
      <c r="C6" s="36">
        <v>94</v>
      </c>
      <c r="D6" s="64">
        <v>5922</v>
      </c>
    </row>
    <row r="7" spans="1:4" ht="15.75" x14ac:dyDescent="0.25">
      <c r="A7" s="111"/>
      <c r="B7" s="44" t="s">
        <v>77</v>
      </c>
      <c r="C7" s="36">
        <v>42</v>
      </c>
      <c r="D7" s="64">
        <v>2646</v>
      </c>
    </row>
    <row r="8" spans="1:4" ht="15.75" x14ac:dyDescent="0.25">
      <c r="A8" s="100" t="s">
        <v>79</v>
      </c>
      <c r="B8" s="44" t="s">
        <v>65</v>
      </c>
      <c r="C8" s="36">
        <v>33</v>
      </c>
      <c r="D8" s="64">
        <v>2079</v>
      </c>
    </row>
    <row r="9" spans="1:4" ht="15.75" x14ac:dyDescent="0.25">
      <c r="A9" s="100"/>
      <c r="B9" s="44" t="s">
        <v>66</v>
      </c>
      <c r="C9" s="36">
        <v>31</v>
      </c>
      <c r="D9" s="64">
        <v>1953</v>
      </c>
    </row>
    <row r="10" spans="1:4" ht="15.75" x14ac:dyDescent="0.25">
      <c r="A10" s="100"/>
      <c r="B10" s="44" t="s">
        <v>58</v>
      </c>
      <c r="C10" s="36">
        <v>87</v>
      </c>
      <c r="D10" s="64">
        <v>5481</v>
      </c>
    </row>
    <row r="11" spans="1:4" ht="15.75" x14ac:dyDescent="0.25">
      <c r="A11" s="100"/>
      <c r="B11" s="44" t="s">
        <v>59</v>
      </c>
      <c r="C11" s="36">
        <v>38</v>
      </c>
      <c r="D11" s="64">
        <v>2394</v>
      </c>
    </row>
    <row r="12" spans="1:4" ht="15.75" x14ac:dyDescent="0.25">
      <c r="A12" s="100"/>
      <c r="B12" s="44" t="s">
        <v>113</v>
      </c>
      <c r="C12" s="36">
        <v>48</v>
      </c>
      <c r="D12" s="64">
        <v>3024</v>
      </c>
    </row>
    <row r="13" spans="1:4" ht="15.75" x14ac:dyDescent="0.25">
      <c r="A13" s="100" t="s">
        <v>81</v>
      </c>
      <c r="B13" s="44" t="s">
        <v>63</v>
      </c>
      <c r="C13" s="36">
        <v>37</v>
      </c>
      <c r="D13" s="64">
        <v>2331</v>
      </c>
    </row>
    <row r="14" spans="1:4" ht="15.75" x14ac:dyDescent="0.25">
      <c r="A14" s="100"/>
      <c r="B14" s="44" t="s">
        <v>62</v>
      </c>
      <c r="C14" s="36">
        <v>28</v>
      </c>
      <c r="D14" s="64">
        <v>1764</v>
      </c>
    </row>
    <row r="15" spans="1:4" ht="15.75" x14ac:dyDescent="0.25">
      <c r="A15" s="100"/>
      <c r="B15" s="44" t="s">
        <v>61</v>
      </c>
      <c r="C15" s="36">
        <v>37</v>
      </c>
      <c r="D15" s="64">
        <v>2331</v>
      </c>
    </row>
    <row r="16" spans="1:4" ht="15.75" x14ac:dyDescent="0.25">
      <c r="A16" s="100"/>
      <c r="B16" s="44" t="s">
        <v>80</v>
      </c>
      <c r="C16" s="36">
        <v>32</v>
      </c>
      <c r="D16" s="64">
        <v>2016</v>
      </c>
    </row>
    <row r="17" spans="1:4" ht="15.75" x14ac:dyDescent="0.25">
      <c r="A17" s="100"/>
      <c r="B17" s="44" t="s">
        <v>67</v>
      </c>
      <c r="C17" s="36">
        <v>28</v>
      </c>
      <c r="D17" s="64">
        <v>1764</v>
      </c>
    </row>
    <row r="18" spans="1:4" ht="15.75" x14ac:dyDescent="0.25">
      <c r="A18" s="100" t="s">
        <v>82</v>
      </c>
      <c r="B18" s="44" t="s">
        <v>68</v>
      </c>
      <c r="C18" s="36">
        <v>95</v>
      </c>
      <c r="D18" s="64">
        <v>5985</v>
      </c>
    </row>
    <row r="19" spans="1:4" ht="15.75" x14ac:dyDescent="0.25">
      <c r="A19" s="100"/>
      <c r="B19" s="44" t="s">
        <v>69</v>
      </c>
      <c r="C19" s="36">
        <v>59</v>
      </c>
      <c r="D19" s="64">
        <v>3717</v>
      </c>
    </row>
    <row r="20" spans="1:4" ht="15.75" x14ac:dyDescent="0.25">
      <c r="A20" s="100"/>
      <c r="B20" s="44" t="s">
        <v>70</v>
      </c>
      <c r="C20" s="36">
        <v>26</v>
      </c>
      <c r="D20" s="64">
        <v>2268</v>
      </c>
    </row>
    <row r="21" spans="1:4" ht="15.75" x14ac:dyDescent="0.25">
      <c r="A21" s="100"/>
      <c r="B21" s="44" t="s">
        <v>71</v>
      </c>
      <c r="C21" s="36">
        <v>20</v>
      </c>
      <c r="D21" s="64">
        <v>1260</v>
      </c>
    </row>
    <row r="22" spans="1:4" ht="15.75" x14ac:dyDescent="0.25">
      <c r="A22" s="103" t="s">
        <v>9</v>
      </c>
      <c r="B22" s="104"/>
      <c r="C22" s="85">
        <v>803</v>
      </c>
      <c r="D22" s="86">
        <f>SUM(D5:D21)</f>
        <v>51217</v>
      </c>
    </row>
  </sheetData>
  <mergeCells count="8">
    <mergeCell ref="A22:B22"/>
    <mergeCell ref="A13:A17"/>
    <mergeCell ref="A18:A21"/>
    <mergeCell ref="A1:D1"/>
    <mergeCell ref="C3:D3"/>
    <mergeCell ref="A3:B4"/>
    <mergeCell ref="A8:A12"/>
    <mergeCell ref="A5:A7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2</vt:i4>
      </vt:variant>
    </vt:vector>
  </HeadingPairs>
  <TitlesOfParts>
    <vt:vector size="10" baseType="lpstr">
      <vt:lpstr>ج1</vt:lpstr>
      <vt:lpstr>ج2&amp;3</vt:lpstr>
      <vt:lpstr>ج 4</vt:lpstr>
      <vt:lpstr>ج5</vt:lpstr>
      <vt:lpstr>ج6</vt:lpstr>
      <vt:lpstr>ج7</vt:lpstr>
      <vt:lpstr>ج8</vt:lpstr>
      <vt:lpstr>ج9</vt:lpstr>
      <vt:lpstr>'ج 4'!Print_Area</vt:lpstr>
      <vt:lpstr>'ج2&amp;3'!Print_Area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user</cp:lastModifiedBy>
  <cp:lastPrinted>2024-03-10T07:57:53Z</cp:lastPrinted>
  <dcterms:created xsi:type="dcterms:W3CDTF">2019-11-20T09:17:23Z</dcterms:created>
  <dcterms:modified xsi:type="dcterms:W3CDTF">2024-03-10T07:58:34Z</dcterms:modified>
</cp:coreProperties>
</file>