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1475" windowHeight="6210" activeTab="3"/>
  </bookViews>
  <sheets>
    <sheet name="اهم البضائع" sheetId="3" r:id="rId1"/>
    <sheet name="اجمالي السلعية الاخرى" sheetId="2" r:id="rId2"/>
    <sheet name="اجمالي الصادرات " sheetId="4" r:id="rId3"/>
    <sheet name="قيمة الصادرات" sheetId="5" r:id="rId4"/>
  </sheets>
  <definedNames>
    <definedName name="_xlnm.Print_Area" localSheetId="0">'اهم البضائع'!$A$1:$E$10</definedName>
  </definedNames>
  <calcPr calcId="144525"/>
</workbook>
</file>

<file path=xl/calcChain.xml><?xml version="1.0" encoding="utf-8"?>
<calcChain xmlns="http://schemas.openxmlformats.org/spreadsheetml/2006/main">
  <c r="B13" i="5" l="1"/>
  <c r="C13" i="5"/>
  <c r="D6" i="5" s="1"/>
  <c r="D11" i="5" l="1"/>
  <c r="D8" i="5"/>
  <c r="D13" i="5" s="1"/>
  <c r="D12" i="5"/>
  <c r="D9" i="5"/>
  <c r="M5" i="4"/>
  <c r="N5" i="4"/>
  <c r="M10" i="4"/>
  <c r="E11" i="4"/>
  <c r="E13" i="4" s="1"/>
  <c r="I11" i="4"/>
  <c r="J11" i="4"/>
  <c r="K11" i="4"/>
  <c r="L11" i="4"/>
  <c r="M11" i="4" s="1"/>
  <c r="N11" i="4"/>
  <c r="M12" i="4"/>
  <c r="N12" i="4"/>
  <c r="C13" i="4"/>
  <c r="D13" i="4"/>
  <c r="G13" i="4"/>
  <c r="I13" i="4"/>
  <c r="J13" i="4"/>
  <c r="K13" i="4"/>
  <c r="L13" i="4"/>
  <c r="M13" i="4" s="1"/>
  <c r="N13" i="4" l="1"/>
  <c r="B10" i="3"/>
  <c r="C10" i="3"/>
  <c r="D5" i="3" s="1"/>
  <c r="D10" i="3"/>
  <c r="D9" i="3" l="1"/>
  <c r="D6" i="3"/>
  <c r="D7" i="3"/>
  <c r="L26" i="2"/>
  <c r="I26" i="2"/>
  <c r="H26" i="2"/>
  <c r="K25" i="2"/>
  <c r="K26" i="2" s="1"/>
  <c r="J25" i="2"/>
  <c r="J26" i="2" s="1"/>
  <c r="L23" i="2"/>
  <c r="I23" i="2"/>
  <c r="H23" i="2"/>
  <c r="G23" i="2"/>
  <c r="F23" i="2"/>
  <c r="E23" i="2"/>
  <c r="D23" i="2"/>
  <c r="C23" i="2"/>
  <c r="B23" i="2"/>
  <c r="K21" i="2"/>
  <c r="J21" i="2"/>
  <c r="K20" i="2"/>
  <c r="K23" i="2" s="1"/>
  <c r="J20" i="2"/>
  <c r="J23" i="2" s="1"/>
  <c r="K22" i="2"/>
  <c r="J22" i="2"/>
  <c r="K16" i="2"/>
  <c r="J16" i="2"/>
  <c r="K15" i="2"/>
  <c r="J15" i="2"/>
  <c r="K13" i="2"/>
  <c r="J13" i="2"/>
  <c r="L11" i="2"/>
  <c r="I11" i="2"/>
  <c r="H11" i="2"/>
  <c r="G11" i="2"/>
  <c r="F11" i="2"/>
  <c r="E11" i="2"/>
  <c r="D11" i="2"/>
  <c r="C11" i="2"/>
  <c r="B11" i="2"/>
  <c r="K10" i="2"/>
  <c r="J10" i="2"/>
  <c r="K9" i="2"/>
  <c r="J9" i="2"/>
  <c r="K8" i="2"/>
  <c r="J8" i="2"/>
  <c r="K7" i="2"/>
  <c r="J7" i="2"/>
  <c r="J11" i="2" l="1"/>
  <c r="K11" i="2"/>
  <c r="C27" i="2"/>
  <c r="C18" i="2"/>
  <c r="I18" i="2"/>
  <c r="I27" i="2"/>
  <c r="B18" i="2"/>
  <c r="B27" i="2"/>
  <c r="F18" i="2"/>
  <c r="F27" i="2"/>
  <c r="H27" i="2"/>
  <c r="H18" i="2"/>
  <c r="E18" i="2"/>
  <c r="E27" i="2"/>
  <c r="G18" i="2"/>
  <c r="G27" i="2"/>
  <c r="K27" i="2"/>
  <c r="K18" i="2"/>
  <c r="D27" i="2"/>
  <c r="D18" i="2"/>
  <c r="L18" i="2"/>
  <c r="J18" i="2"/>
  <c r="J27" i="2"/>
</calcChain>
</file>

<file path=xl/sharedStrings.xml><?xml version="1.0" encoding="utf-8"?>
<sst xmlns="http://schemas.openxmlformats.org/spreadsheetml/2006/main" count="152" uniqueCount="114">
  <si>
    <t>إجمالي قيمة الصــادرات السلعية الأخرى حســـب الفصل وبلد المقــصد لسنة 2017 (القيمة  دينار عراقي &amp;  دولار امريكي)</t>
  </si>
  <si>
    <t>Value of other exports  by quarter &amp; country of destination for  the years 2017 (value ID &amp;  $ )</t>
  </si>
  <si>
    <t>البلد</t>
  </si>
  <si>
    <t>الربع الاول</t>
  </si>
  <si>
    <t>الربع الثاني</t>
  </si>
  <si>
    <t>الربع الثالث</t>
  </si>
  <si>
    <t>الربع الرابع</t>
  </si>
  <si>
    <t>المجموع</t>
  </si>
  <si>
    <t>الاهمية النسبية</t>
  </si>
  <si>
    <t>Country</t>
  </si>
  <si>
    <t>First quarter</t>
  </si>
  <si>
    <t>Second quarter</t>
  </si>
  <si>
    <t>Third quarter</t>
  </si>
  <si>
    <t>Fourth quarter</t>
  </si>
  <si>
    <t>Total</t>
  </si>
  <si>
    <t xml:space="preserve">  Relative importance  % </t>
  </si>
  <si>
    <t>Value ($)</t>
  </si>
  <si>
    <t>Value (ID)</t>
  </si>
  <si>
    <t>دول عربية</t>
  </si>
  <si>
    <t>Arabic countries</t>
  </si>
  <si>
    <t xml:space="preserve"> المملكة الاردنية الهاشمية</t>
  </si>
  <si>
    <t>Jordan</t>
  </si>
  <si>
    <t xml:space="preserve"> لبنان</t>
  </si>
  <si>
    <t>Lebanon</t>
  </si>
  <si>
    <t xml:space="preserve"> الامارات العربية المتحدة</t>
  </si>
  <si>
    <t>United Arab Emirates</t>
  </si>
  <si>
    <t xml:space="preserve"> جمهورية مصر العربية</t>
  </si>
  <si>
    <t>Egypt</t>
  </si>
  <si>
    <t>مجموع المنطقة</t>
  </si>
  <si>
    <t>Total area</t>
  </si>
  <si>
    <t>دول اوربا الغربية</t>
  </si>
  <si>
    <t>western europe countries</t>
  </si>
  <si>
    <t>المملكة المتحدة</t>
  </si>
  <si>
    <t>United Kingdom</t>
  </si>
  <si>
    <t xml:space="preserve"> ايطاليا</t>
  </si>
  <si>
    <t>Italy</t>
  </si>
  <si>
    <t xml:space="preserve"> المانيا</t>
  </si>
  <si>
    <t>Germany</t>
  </si>
  <si>
    <t>بلجيكا</t>
  </si>
  <si>
    <t>Belgium</t>
  </si>
  <si>
    <t>افغانستان</t>
  </si>
  <si>
    <t>Afghanistan</t>
  </si>
  <si>
    <t>دول اسيوية</t>
  </si>
  <si>
    <t>Asia countries</t>
  </si>
  <si>
    <t xml:space="preserve"> ايران</t>
  </si>
  <si>
    <t>Iran</t>
  </si>
  <si>
    <t>الهند</t>
  </si>
  <si>
    <t>India</t>
  </si>
  <si>
    <t>دول امريكة الجنوبية</t>
  </si>
  <si>
    <t>south america countries</t>
  </si>
  <si>
    <t>الارجنتين</t>
  </si>
  <si>
    <t>Argentina</t>
  </si>
  <si>
    <t xml:space="preserve">Other commodities </t>
  </si>
  <si>
    <t>سلع اخرى</t>
  </si>
  <si>
    <t>Waste oils Containing polychlorinated biphenyls (PCBs), polychlorinated terphenyls (PCTs) or polybrominated biphenyls (PBBs)</t>
  </si>
  <si>
    <t>  فضلات زيوت - محتوية على دي فنيل بولي كلوريه (PCB) أو على تيرفنيل بولي كلوريه (PCT) أو دي فنيل بولي بروميه (PBB)</t>
  </si>
  <si>
    <t>Drills, lathes and Milolebatt</t>
  </si>
  <si>
    <t>مثاقب ومخارط وملولبات</t>
  </si>
  <si>
    <t>Motor gasoline</t>
  </si>
  <si>
    <t>وقود _ارواح النفط  (بنزين )   للمحركات (عدا محركات الطائرات )</t>
  </si>
  <si>
    <t>Whole naphtha of Light oils and preparations</t>
  </si>
  <si>
    <t>  زيوت ومحضّرات كاملة نافثا من زيوت  نفط او المواد المعدنية القارية</t>
  </si>
  <si>
    <t>Value(I.D)</t>
  </si>
  <si>
    <t>Value($)</t>
  </si>
  <si>
    <t>Commodity</t>
  </si>
  <si>
    <t>الاهمية النسبية %</t>
  </si>
  <si>
    <t>القيمة بالدينار</t>
  </si>
  <si>
    <t>القيمة بالدولار</t>
  </si>
  <si>
    <t>وصف السلعة</t>
  </si>
  <si>
    <t>Major for other exports commodities for the year 2017</t>
  </si>
  <si>
    <t>أهم البضائع للصادرات السلعية الاخرى لسنة 2017</t>
  </si>
  <si>
    <t>Commodity export</t>
  </si>
  <si>
    <t>صادرات سلعية</t>
  </si>
  <si>
    <t>Total products oil</t>
  </si>
  <si>
    <t>مجموع المنتجات النفطية</t>
  </si>
  <si>
    <t>Naphtha</t>
  </si>
  <si>
    <t>نفثا</t>
  </si>
  <si>
    <t>Residue of the distillation</t>
  </si>
  <si>
    <t>مخلفات التقطير</t>
  </si>
  <si>
    <t>Total Products Oil</t>
  </si>
  <si>
    <t>زيوت الاساس</t>
  </si>
  <si>
    <t>Regular fuel oil</t>
  </si>
  <si>
    <t>زيت الوقود الاعتيادي</t>
  </si>
  <si>
    <t>Oil products</t>
  </si>
  <si>
    <t>المنتجات النفطية</t>
  </si>
  <si>
    <t>Crude oil</t>
  </si>
  <si>
    <t>النفط الخام</t>
  </si>
  <si>
    <t>Compound  grwoth rate 2013-2017 %</t>
  </si>
  <si>
    <t>Annual change ratio %</t>
  </si>
  <si>
    <t>Bill (ID)</t>
  </si>
  <si>
    <t>Mill ($)</t>
  </si>
  <si>
    <t>Commodity Export</t>
  </si>
  <si>
    <r>
      <t xml:space="preserve">نسبة النمو المركب </t>
    </r>
    <r>
      <rPr>
        <b/>
        <sz val="10"/>
        <color indexed="8"/>
        <rFont val="Arial"/>
        <family val="2"/>
      </rPr>
      <t>2017-2013</t>
    </r>
    <r>
      <rPr>
        <b/>
        <sz val="11"/>
        <color indexed="8"/>
        <rFont val="Arial"/>
        <family val="2"/>
      </rPr>
      <t xml:space="preserve"> %</t>
    </r>
  </si>
  <si>
    <t>نسبة التغير السنوي %</t>
  </si>
  <si>
    <t>أسم السلعة</t>
  </si>
  <si>
    <t>Total exports during the years 2013 -2017 (value Bill  ID &amp; Mill $ )</t>
  </si>
  <si>
    <t>اجمالي قيمة الصادرات للسنوات 2013 - 2017  (القيمة مليار دينار عراقي &amp; مليون دولار امريكي)</t>
  </si>
  <si>
    <t>Grand Total</t>
  </si>
  <si>
    <t>المجموع العام</t>
  </si>
  <si>
    <t xml:space="preserve">Other countries </t>
  </si>
  <si>
    <t>دول اخرى</t>
  </si>
  <si>
    <t>ايران</t>
  </si>
  <si>
    <t>المملكة الاردنية الهاشمية</t>
  </si>
  <si>
    <t>لبنان</t>
  </si>
  <si>
    <t>الامارات العربية المتحدة</t>
  </si>
  <si>
    <t xml:space="preserve">  Relative importance % </t>
  </si>
  <si>
    <t xml:space="preserve">  الاهمية النسبية  %</t>
  </si>
  <si>
    <t>Mill (ID)</t>
  </si>
  <si>
    <t>Mill($)</t>
  </si>
  <si>
    <t xml:space="preserve">     البلد</t>
  </si>
  <si>
    <t>Table. (7)</t>
  </si>
  <si>
    <t xml:space="preserve"> جدول (7)</t>
  </si>
  <si>
    <t>Value of other export  commodity  for major trade Iraqi partners for the year 2017  ( value Mill ID &amp; $ )</t>
  </si>
  <si>
    <t>قيمة الصادرات السلعية الأخرى لأهم الشركاء التجاريين للعراق لسنة 2017 (القيمة مليون دينار عراقي &amp; دولار امريكي)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</si>
</sst>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;[Red]#,##0"/>
    <numFmt numFmtId="167" formatCode="#,##0.0;[Red]#,##0.0"/>
    <numFmt numFmtId="168" formatCode="#,##0.0"/>
    <numFmt numFmtId="169" formatCode="#,##0.0_);\(#,##0.0\)"/>
  </numFmts>
  <fonts count="27" x14ac:knownFonts="1">
    <font>
      <sz val="10"/>
      <color indexed="8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charset val="178"/>
    </font>
    <font>
      <b/>
      <sz val="10"/>
      <color theme="1"/>
      <name val="Arial"/>
      <family val="2"/>
    </font>
    <font>
      <b/>
      <sz val="9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indexed="22"/>
      </left>
      <right/>
      <top style="dashDot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31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" fillId="0" borderId="0" applyAlignment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7" fillId="0" borderId="0" applyFont="0" applyFill="0" applyBorder="0" applyAlignment="0" applyProtection="0"/>
  </cellStyleXfs>
  <cellXfs count="223">
    <xf numFmtId="0" fontId="0" fillId="0" borderId="0" xfId="0"/>
    <xf numFmtId="165" fontId="0" fillId="0" borderId="0" xfId="0" applyNumberFormat="1" applyAlignment="1">
      <alignment vertical="center"/>
    </xf>
    <xf numFmtId="165" fontId="9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3" borderId="3" xfId="0" applyNumberFormat="1" applyFont="1" applyFill="1" applyBorder="1" applyAlignment="1">
      <alignment horizontal="center"/>
    </xf>
    <xf numFmtId="1" fontId="11" fillId="3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right"/>
    </xf>
    <xf numFmtId="1" fontId="10" fillId="4" borderId="3" xfId="0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166" fontId="10" fillId="4" borderId="3" xfId="0" applyNumberFormat="1" applyFont="1" applyFill="1" applyBorder="1" applyAlignment="1">
      <alignment horizontal="center" vertical="center" wrapText="1"/>
    </xf>
    <xf numFmtId="2" fontId="10" fillId="4" borderId="3" xfId="0" applyNumberFormat="1" applyFont="1" applyFill="1" applyBorder="1" applyAlignment="1">
      <alignment wrapText="1"/>
    </xf>
    <xf numFmtId="165" fontId="10" fillId="4" borderId="3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/>
    </xf>
    <xf numFmtId="0" fontId="12" fillId="0" borderId="2" xfId="42" applyFont="1" applyFill="1" applyBorder="1" applyAlignment="1">
      <alignment wrapText="1"/>
    </xf>
    <xf numFmtId="166" fontId="12" fillId="0" borderId="2" xfId="43" applyNumberFormat="1" applyFont="1" applyFill="1" applyBorder="1" applyAlignment="1">
      <alignment horizontal="center" wrapText="1"/>
    </xf>
    <xf numFmtId="166" fontId="5" fillId="0" borderId="2" xfId="0" applyNumberFormat="1" applyFont="1" applyBorder="1" applyAlignment="1">
      <alignment horizontal="center" vertical="center"/>
    </xf>
    <xf numFmtId="166" fontId="12" fillId="0" borderId="2" xfId="0" applyNumberFormat="1" applyFont="1" applyFill="1" applyBorder="1" applyAlignment="1">
      <alignment horizontal="center"/>
    </xf>
    <xf numFmtId="166" fontId="12" fillId="0" borderId="2" xfId="42" applyNumberFormat="1" applyFont="1" applyFill="1" applyBorder="1" applyAlignment="1">
      <alignment horizontal="center" wrapText="1"/>
    </xf>
    <xf numFmtId="2" fontId="12" fillId="0" borderId="2" xfId="42" applyNumberFormat="1" applyFont="1" applyFill="1" applyBorder="1" applyAlignment="1">
      <alignment horizontal="center" wrapText="1"/>
    </xf>
    <xf numFmtId="165" fontId="5" fillId="0" borderId="4" xfId="0" applyNumberFormat="1" applyFont="1" applyFill="1" applyBorder="1" applyAlignment="1">
      <alignment vertical="center"/>
    </xf>
    <xf numFmtId="0" fontId="12" fillId="0" borderId="5" xfId="43" applyFont="1" applyFill="1" applyBorder="1" applyAlignment="1">
      <alignment wrapText="1"/>
    </xf>
    <xf numFmtId="166" fontId="12" fillId="0" borderId="6" xfId="43" applyNumberFormat="1" applyFont="1" applyFill="1" applyBorder="1" applyAlignment="1">
      <alignment horizontal="center" wrapText="1"/>
    </xf>
    <xf numFmtId="166" fontId="5" fillId="0" borderId="6" xfId="0" applyNumberFormat="1" applyFont="1" applyBorder="1" applyAlignment="1">
      <alignment horizontal="center" vertical="center"/>
    </xf>
    <xf numFmtId="166" fontId="12" fillId="0" borderId="6" xfId="0" applyNumberFormat="1" applyFont="1" applyFill="1" applyBorder="1" applyAlignment="1">
      <alignment horizontal="center"/>
    </xf>
    <xf numFmtId="166" fontId="12" fillId="0" borderId="6" xfId="42" applyNumberFormat="1" applyFont="1" applyFill="1" applyBorder="1" applyAlignment="1">
      <alignment horizontal="center" wrapText="1"/>
    </xf>
    <xf numFmtId="2" fontId="12" fillId="0" borderId="6" xfId="43" applyNumberFormat="1" applyFont="1" applyFill="1" applyBorder="1" applyAlignment="1">
      <alignment horizontal="center" wrapText="1"/>
    </xf>
    <xf numFmtId="0" fontId="12" fillId="0" borderId="7" xfId="43" applyFont="1" applyFill="1" applyBorder="1" applyAlignment="1">
      <alignment wrapText="1"/>
    </xf>
    <xf numFmtId="166" fontId="12" fillId="0" borderId="5" xfId="43" applyNumberFormat="1" applyFont="1" applyFill="1" applyBorder="1" applyAlignment="1">
      <alignment horizontal="center" wrapText="1"/>
    </xf>
    <xf numFmtId="166" fontId="5" fillId="0" borderId="5" xfId="0" applyNumberFormat="1" applyFont="1" applyBorder="1" applyAlignment="1">
      <alignment horizontal="center" vertical="center"/>
    </xf>
    <xf numFmtId="166" fontId="12" fillId="0" borderId="5" xfId="0" applyNumberFormat="1" applyFont="1" applyFill="1" applyBorder="1" applyAlignment="1">
      <alignment horizontal="center"/>
    </xf>
    <xf numFmtId="166" fontId="12" fillId="0" borderId="5" xfId="42" applyNumberFormat="1" applyFont="1" applyFill="1" applyBorder="1" applyAlignment="1">
      <alignment horizontal="center" wrapText="1"/>
    </xf>
    <xf numFmtId="2" fontId="12" fillId="0" borderId="5" xfId="43" applyNumberFormat="1" applyFont="1" applyFill="1" applyBorder="1" applyAlignment="1">
      <alignment horizontal="center" wrapText="1"/>
    </xf>
    <xf numFmtId="0" fontId="12" fillId="0" borderId="1" xfId="43" applyFont="1" applyFill="1" applyBorder="1" applyAlignment="1">
      <alignment wrapText="1"/>
    </xf>
    <xf numFmtId="166" fontId="12" fillId="0" borderId="1" xfId="43" applyNumberFormat="1" applyFont="1" applyFill="1" applyBorder="1" applyAlignment="1">
      <alignment horizontal="center" wrapText="1"/>
    </xf>
    <xf numFmtId="166" fontId="5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/>
    </xf>
    <xf numFmtId="166" fontId="12" fillId="0" borderId="1" xfId="42" applyNumberFormat="1" applyFont="1" applyFill="1" applyBorder="1" applyAlignment="1">
      <alignment horizontal="center" wrapText="1"/>
    </xf>
    <xf numFmtId="2" fontId="12" fillId="0" borderId="1" xfId="43" applyNumberFormat="1" applyFont="1" applyFill="1" applyBorder="1" applyAlignment="1">
      <alignment horizontal="center" wrapText="1"/>
    </xf>
    <xf numFmtId="0" fontId="12" fillId="0" borderId="8" xfId="43" applyFont="1" applyFill="1" applyBorder="1" applyAlignment="1">
      <alignment wrapText="1"/>
    </xf>
    <xf numFmtId="165" fontId="10" fillId="3" borderId="2" xfId="0" applyNumberFormat="1" applyFont="1" applyFill="1" applyBorder="1" applyAlignment="1">
      <alignment horizontal="right"/>
    </xf>
    <xf numFmtId="166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4" fontId="10" fillId="3" borderId="3" xfId="0" applyNumberFormat="1" applyFont="1" applyFill="1" applyBorder="1" applyAlignment="1">
      <alignment horizontal="left"/>
    </xf>
    <xf numFmtId="165" fontId="5" fillId="5" borderId="0" xfId="0" applyNumberFormat="1" applyFont="1" applyFill="1" applyAlignment="1"/>
    <xf numFmtId="166" fontId="10" fillId="4" borderId="3" xfId="0" applyNumberFormat="1" applyFont="1" applyFill="1" applyBorder="1" applyAlignment="1"/>
    <xf numFmtId="166" fontId="10" fillId="4" borderId="3" xfId="0" applyNumberFormat="1" applyFont="1" applyFill="1" applyBorder="1" applyAlignment="1">
      <alignment wrapText="1"/>
    </xf>
    <xf numFmtId="166" fontId="10" fillId="4" borderId="3" xfId="0" applyNumberFormat="1" applyFont="1" applyFill="1" applyBorder="1" applyAlignment="1">
      <alignment horizontal="center"/>
    </xf>
    <xf numFmtId="166" fontId="10" fillId="4" borderId="3" xfId="0" applyNumberFormat="1" applyFont="1" applyFill="1" applyBorder="1" applyAlignment="1">
      <alignment horizontal="center" wrapText="1"/>
    </xf>
    <xf numFmtId="165" fontId="10" fillId="4" borderId="3" xfId="0" applyNumberFormat="1" applyFont="1" applyFill="1" applyBorder="1" applyAlignment="1">
      <alignment horizontal="left" wrapText="1"/>
    </xf>
    <xf numFmtId="0" fontId="10" fillId="4" borderId="0" xfId="0" applyFont="1" applyFill="1" applyAlignment="1"/>
    <xf numFmtId="0" fontId="12" fillId="0" borderId="4" xfId="42" applyFont="1" applyFill="1" applyBorder="1" applyAlignment="1">
      <alignment horizontal="right" wrapText="1"/>
    </xf>
    <xf numFmtId="166" fontId="12" fillId="0" borderId="4" xfId="42" applyNumberFormat="1" applyFont="1" applyFill="1" applyBorder="1" applyAlignment="1">
      <alignment horizontal="center" wrapText="1"/>
    </xf>
    <xf numFmtId="166" fontId="5" fillId="0" borderId="4" xfId="0" applyNumberFormat="1" applyFont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/>
    </xf>
    <xf numFmtId="2" fontId="12" fillId="0" borderId="4" xfId="42" applyNumberFormat="1" applyFont="1" applyFill="1" applyBorder="1" applyAlignment="1">
      <alignment horizontal="center" wrapText="1"/>
    </xf>
    <xf numFmtId="0" fontId="12" fillId="0" borderId="4" xfId="42" applyFont="1" applyFill="1" applyBorder="1" applyAlignment="1">
      <alignment horizontal="left" wrapText="1"/>
    </xf>
    <xf numFmtId="0" fontId="12" fillId="0" borderId="7" xfId="43" applyFont="1" applyFill="1" applyBorder="1" applyAlignment="1">
      <alignment horizontal="right" wrapText="1"/>
    </xf>
    <xf numFmtId="166" fontId="12" fillId="0" borderId="7" xfId="43" applyNumberFormat="1" applyFont="1" applyFill="1" applyBorder="1" applyAlignment="1">
      <alignment horizontal="center" wrapText="1"/>
    </xf>
    <xf numFmtId="166" fontId="5" fillId="0" borderId="7" xfId="0" applyNumberFormat="1" applyFont="1" applyBorder="1" applyAlignment="1">
      <alignment horizontal="center" vertical="center"/>
    </xf>
    <xf numFmtId="166" fontId="12" fillId="0" borderId="7" xfId="0" applyNumberFormat="1" applyFont="1" applyFill="1" applyBorder="1" applyAlignment="1">
      <alignment horizontal="center"/>
    </xf>
    <xf numFmtId="166" fontId="12" fillId="0" borderId="7" xfId="42" applyNumberFormat="1" applyFont="1" applyFill="1" applyBorder="1" applyAlignment="1">
      <alignment horizontal="center" wrapText="1"/>
    </xf>
    <xf numFmtId="2" fontId="12" fillId="0" borderId="7" xfId="42" applyNumberFormat="1" applyFont="1" applyFill="1" applyBorder="1" applyAlignment="1">
      <alignment horizontal="center" wrapText="1"/>
    </xf>
    <xf numFmtId="0" fontId="12" fillId="0" borderId="7" xfId="43" applyFont="1" applyFill="1" applyBorder="1" applyAlignment="1">
      <alignment horizontal="left" wrapText="1"/>
    </xf>
    <xf numFmtId="166" fontId="12" fillId="0" borderId="7" xfId="43" applyNumberFormat="1" applyFont="1" applyFill="1" applyBorder="1" applyAlignment="1">
      <alignment horizontal="right" wrapText="1"/>
    </xf>
    <xf numFmtId="0" fontId="13" fillId="0" borderId="9" xfId="0" applyFont="1" applyFill="1" applyBorder="1" applyAlignment="1">
      <alignment horizontal="right"/>
    </xf>
    <xf numFmtId="166" fontId="12" fillId="0" borderId="8" xfId="43" applyNumberFormat="1" applyFont="1" applyFill="1" applyBorder="1" applyAlignment="1">
      <alignment horizontal="center" wrapText="1"/>
    </xf>
    <xf numFmtId="166" fontId="5" fillId="0" borderId="8" xfId="0" applyNumberFormat="1" applyFont="1" applyBorder="1" applyAlignment="1">
      <alignment horizontal="center" vertical="center"/>
    </xf>
    <xf numFmtId="166" fontId="12" fillId="0" borderId="8" xfId="42" applyNumberFormat="1" applyFont="1" applyFill="1" applyBorder="1" applyAlignment="1">
      <alignment horizontal="center" wrapText="1"/>
    </xf>
    <xf numFmtId="2" fontId="12" fillId="0" borderId="8" xfId="42" applyNumberFormat="1" applyFont="1" applyFill="1" applyBorder="1" applyAlignment="1">
      <alignment horizontal="center" wrapText="1"/>
    </xf>
    <xf numFmtId="165" fontId="5" fillId="0" borderId="8" xfId="0" applyNumberFormat="1" applyFont="1" applyBorder="1" applyAlignment="1">
      <alignment horizontal="left" vertical="center"/>
    </xf>
    <xf numFmtId="0" fontId="12" fillId="0" borderId="2" xfId="42" applyFont="1" applyFill="1" applyBorder="1" applyAlignment="1">
      <alignment horizontal="right" wrapText="1"/>
    </xf>
    <xf numFmtId="166" fontId="12" fillId="0" borderId="10" xfId="0" applyNumberFormat="1" applyFont="1" applyFill="1" applyBorder="1" applyAlignment="1">
      <alignment horizontal="center"/>
    </xf>
    <xf numFmtId="2" fontId="12" fillId="0" borderId="5" xfId="42" applyNumberFormat="1" applyFont="1" applyFill="1" applyBorder="1" applyAlignment="1">
      <alignment horizontal="center" wrapText="1"/>
    </xf>
    <xf numFmtId="0" fontId="12" fillId="0" borderId="5" xfId="43" applyFont="1" applyFill="1" applyBorder="1" applyAlignment="1">
      <alignment horizontal="left" wrapText="1"/>
    </xf>
    <xf numFmtId="0" fontId="12" fillId="0" borderId="5" xfId="43" applyFont="1" applyFill="1" applyBorder="1" applyAlignment="1">
      <alignment horizontal="right" wrapText="1"/>
    </xf>
    <xf numFmtId="0" fontId="13" fillId="0" borderId="11" xfId="0" applyFont="1" applyFill="1" applyBorder="1" applyAlignment="1">
      <alignment horizontal="right" vertical="center"/>
    </xf>
    <xf numFmtId="166" fontId="5" fillId="0" borderId="3" xfId="0" applyNumberFormat="1" applyFont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vertical="center"/>
    </xf>
    <xf numFmtId="165" fontId="10" fillId="3" borderId="2" xfId="0" applyNumberFormat="1" applyFont="1" applyFill="1" applyBorder="1" applyAlignment="1">
      <alignment horizontal="right" vertical="center"/>
    </xf>
    <xf numFmtId="166" fontId="5" fillId="3" borderId="2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left" vertical="center"/>
    </xf>
    <xf numFmtId="165" fontId="5" fillId="5" borderId="0" xfId="0" applyNumberFormat="1" applyFont="1" applyFill="1" applyAlignment="1">
      <alignment vertical="center"/>
    </xf>
    <xf numFmtId="165" fontId="10" fillId="6" borderId="12" xfId="0" applyNumberFormat="1" applyFont="1" applyFill="1" applyBorder="1" applyAlignment="1">
      <alignment horizontal="right" vertical="center"/>
    </xf>
    <xf numFmtId="166" fontId="5" fillId="6" borderId="12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4" fontId="10" fillId="6" borderId="12" xfId="0" applyNumberFormat="1" applyFont="1" applyFill="1" applyBorder="1" applyAlignment="1">
      <alignment horizontal="left" vertical="center"/>
    </xf>
    <xf numFmtId="165" fontId="0" fillId="0" borderId="0" xfId="0" applyNumberFormat="1" applyAlignment="1">
      <alignment horizontal="right"/>
    </xf>
    <xf numFmtId="167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vertical="center"/>
    </xf>
    <xf numFmtId="2" fontId="0" fillId="0" borderId="0" xfId="0" applyNumberForma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vertical="top" wrapText="1"/>
    </xf>
    <xf numFmtId="166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10" fillId="4" borderId="13" xfId="0" applyFont="1" applyFill="1" applyBorder="1" applyAlignment="1">
      <alignment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66" fontId="14" fillId="4" borderId="1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166" fontId="12" fillId="0" borderId="5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right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/>
    </xf>
    <xf numFmtId="1" fontId="14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 wrapText="1"/>
    </xf>
    <xf numFmtId="1" fontId="14" fillId="0" borderId="14" xfId="0" applyNumberFormat="1" applyFont="1" applyFill="1" applyBorder="1" applyAlignment="1">
      <alignment horizontal="left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" fontId="14" fillId="0" borderId="7" xfId="0" applyNumberFormat="1" applyFont="1" applyFill="1" applyBorder="1" applyAlignment="1">
      <alignment horizontal="left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66" fontId="5" fillId="0" borderId="16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 wrapText="1"/>
    </xf>
    <xf numFmtId="166" fontId="6" fillId="3" borderId="18" xfId="6" applyNumberFormat="1" applyFont="1" applyFill="1" applyBorder="1" applyAlignment="1">
      <alignment horizontal="center" vertical="center" wrapText="1"/>
    </xf>
    <xf numFmtId="1" fontId="6" fillId="3" borderId="18" xfId="1" applyNumberFormat="1" applyFont="1" applyFill="1" applyBorder="1" applyAlignment="1">
      <alignment horizontal="center" vertical="center" wrapText="1"/>
    </xf>
    <xf numFmtId="165" fontId="3" fillId="3" borderId="20" xfId="6" applyNumberFormat="1" applyFont="1" applyFill="1" applyBorder="1" applyAlignment="1">
      <alignment horizontal="center" vertical="center" wrapText="1"/>
    </xf>
    <xf numFmtId="166" fontId="15" fillId="3" borderId="20" xfId="6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8" fontId="18" fillId="3" borderId="13" xfId="0" applyNumberFormat="1" applyFont="1" applyFill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168" fontId="12" fillId="0" borderId="21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168" fontId="12" fillId="0" borderId="0" xfId="0" applyNumberFormat="1" applyFont="1" applyBorder="1" applyAlignment="1">
      <alignment horizontal="center" vertical="center" wrapText="1"/>
    </xf>
    <xf numFmtId="168" fontId="12" fillId="7" borderId="3" xfId="0" applyNumberFormat="1" applyFont="1" applyFill="1" applyBorder="1" applyAlignment="1">
      <alignment horizontal="center" vertical="center" wrapText="1"/>
    </xf>
    <xf numFmtId="168" fontId="12" fillId="0" borderId="7" xfId="0" applyNumberFormat="1" applyFont="1" applyBorder="1" applyAlignment="1">
      <alignment horizontal="center" vertical="center" wrapText="1"/>
    </xf>
    <xf numFmtId="168" fontId="12" fillId="0" borderId="22" xfId="0" applyNumberFormat="1" applyFont="1" applyBorder="1" applyAlignment="1">
      <alignment horizontal="center" vertical="center" wrapText="1"/>
    </xf>
    <xf numFmtId="168" fontId="12" fillId="0" borderId="2" xfId="1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8" fontId="18" fillId="3" borderId="20" xfId="0" applyNumberFormat="1" applyFont="1" applyFill="1" applyBorder="1" applyAlignment="1">
      <alignment horizontal="center" vertical="center" wrapText="1"/>
    </xf>
    <xf numFmtId="168" fontId="21" fillId="3" borderId="20" xfId="130" applyNumberFormat="1" applyFont="1" applyFill="1" applyBorder="1" applyAlignment="1">
      <alignment horizontal="center" vertical="center" wrapText="1" readingOrder="2"/>
    </xf>
    <xf numFmtId="1" fontId="0" fillId="0" borderId="0" xfId="0" applyNumberFormat="1"/>
    <xf numFmtId="166" fontId="0" fillId="0" borderId="0" xfId="0" applyNumberFormat="1"/>
    <xf numFmtId="169" fontId="0" fillId="0" borderId="0" xfId="0" applyNumberFormat="1" applyAlignment="1">
      <alignment horizontal="center"/>
    </xf>
    <xf numFmtId="165" fontId="10" fillId="4" borderId="13" xfId="0" applyNumberFormat="1" applyFont="1" applyFill="1" applyBorder="1" applyAlignment="1">
      <alignment vertical="center"/>
    </xf>
    <xf numFmtId="3" fontId="5" fillId="4" borderId="13" xfId="0" applyNumberFormat="1" applyFont="1" applyFill="1" applyBorder="1" applyAlignment="1">
      <alignment horizontal="center" vertical="center"/>
    </xf>
    <xf numFmtId="37" fontId="24" fillId="4" borderId="13" xfId="0" applyNumberFormat="1" applyFont="1" applyFill="1" applyBorder="1" applyAlignment="1">
      <alignment horizontal="center" vertical="center"/>
    </xf>
    <xf numFmtId="169" fontId="24" fillId="4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right" vertical="center"/>
    </xf>
    <xf numFmtId="0" fontId="0" fillId="2" borderId="0" xfId="0" applyFill="1"/>
    <xf numFmtId="0" fontId="14" fillId="2" borderId="22" xfId="0" applyFont="1" applyFill="1" applyBorder="1"/>
    <xf numFmtId="2" fontId="24" fillId="2" borderId="22" xfId="0" applyNumberFormat="1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24" fillId="2" borderId="0" xfId="0" applyNumberFormat="1" applyFont="1" applyFill="1" applyAlignment="1">
      <alignment horizontal="center"/>
    </xf>
    <xf numFmtId="0" fontId="14" fillId="2" borderId="5" xfId="0" applyFont="1" applyFill="1" applyBorder="1"/>
    <xf numFmtId="2" fontId="24" fillId="2" borderId="5" xfId="0" applyNumberFormat="1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24" fillId="2" borderId="5" xfId="0" applyNumberFormat="1" applyFont="1" applyFill="1" applyBorder="1" applyAlignment="1">
      <alignment horizontal="center"/>
    </xf>
    <xf numFmtId="0" fontId="14" fillId="2" borderId="21" xfId="0" applyFont="1" applyFill="1" applyBorder="1"/>
    <xf numFmtId="2" fontId="24" fillId="2" borderId="21" xfId="0" applyNumberFormat="1" applyFont="1" applyFill="1" applyBorder="1" applyAlignment="1">
      <alignment horizontal="center"/>
    </xf>
    <xf numFmtId="165" fontId="1" fillId="2" borderId="21" xfId="0" applyNumberFormat="1" applyFont="1" applyFill="1" applyBorder="1" applyAlignment="1">
      <alignment horizontal="center"/>
    </xf>
    <xf numFmtId="0" fontId="14" fillId="2" borderId="7" xfId="0" applyFont="1" applyFill="1" applyBorder="1"/>
    <xf numFmtId="2" fontId="24" fillId="2" borderId="29" xfId="0" applyNumberFormat="1" applyFont="1" applyFill="1" applyBorder="1" applyAlignment="1">
      <alignment horizontal="center"/>
    </xf>
    <xf numFmtId="0" fontId="14" fillId="2" borderId="29" xfId="0" applyFont="1" applyFill="1" applyBorder="1"/>
    <xf numFmtId="0" fontId="15" fillId="3" borderId="1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5" fillId="0" borderId="0" xfId="0" applyFont="1"/>
    <xf numFmtId="165" fontId="26" fillId="2" borderId="0" xfId="0" applyNumberFormat="1" applyFont="1" applyFill="1" applyBorder="1" applyAlignment="1">
      <alignment horizontal="left" vertical="center"/>
    </xf>
    <xf numFmtId="1" fontId="25" fillId="0" borderId="0" xfId="0" applyNumberFormat="1" applyFont="1"/>
    <xf numFmtId="165" fontId="26" fillId="2" borderId="0" xfId="0" applyNumberFormat="1" applyFont="1" applyFill="1" applyBorder="1" applyAlignment="1">
      <alignment horizontal="right" vertical="center"/>
    </xf>
    <xf numFmtId="1" fontId="16" fillId="0" borderId="0" xfId="0" applyNumberFormat="1" applyFont="1" applyAlignment="1">
      <alignment horizontal="center" vertical="center" wrapText="1"/>
    </xf>
    <xf numFmtId="1" fontId="6" fillId="3" borderId="19" xfId="6" applyNumberFormat="1" applyFont="1" applyFill="1" applyBorder="1" applyAlignment="1">
      <alignment horizontal="left" vertical="center" wrapText="1"/>
    </xf>
    <xf numFmtId="1" fontId="6" fillId="3" borderId="17" xfId="6" applyNumberFormat="1" applyFont="1" applyFill="1" applyBorder="1" applyAlignment="1">
      <alignment horizontal="left" vertical="center" wrapText="1"/>
    </xf>
    <xf numFmtId="0" fontId="15" fillId="3" borderId="19" xfId="6" applyFont="1" applyFill="1" applyBorder="1" applyAlignment="1">
      <alignment horizontal="right" vertical="center" wrapText="1"/>
    </xf>
    <xf numFmtId="0" fontId="15" fillId="3" borderId="17" xfId="6" applyFont="1" applyFill="1" applyBorder="1" applyAlignment="1">
      <alignment horizontal="right" vertical="center" wrapText="1"/>
    </xf>
    <xf numFmtId="1" fontId="16" fillId="0" borderId="0" xfId="0" applyNumberFormat="1" applyFont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165" fontId="7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top" wrapText="1"/>
    </xf>
    <xf numFmtId="165" fontId="3" fillId="3" borderId="2" xfId="0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" fontId="3" fillId="3" borderId="3" xfId="0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0" fontId="19" fillId="0" borderId="7" xfId="0" applyFont="1" applyBorder="1" applyAlignment="1">
      <alignment horizontal="left" vertical="center" wrapText="1"/>
    </xf>
    <xf numFmtId="0" fontId="20" fillId="0" borderId="14" xfId="0" applyFont="1" applyBorder="1" applyAlignment="1">
      <alignment vertical="center" wrapText="1"/>
    </xf>
    <xf numFmtId="0" fontId="18" fillId="3" borderId="13" xfId="0" applyFont="1" applyFill="1" applyBorder="1" applyAlignment="1">
      <alignment horizontal="center" vertical="center" wrapText="1"/>
    </xf>
    <xf numFmtId="165" fontId="18" fillId="3" borderId="13" xfId="0" applyNumberFormat="1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vertical="center" wrapText="1"/>
    </xf>
    <xf numFmtId="0" fontId="19" fillId="0" borderId="21" xfId="0" applyFont="1" applyBorder="1" applyAlignment="1">
      <alignment horizontal="left" vertical="center" wrapText="1"/>
    </xf>
    <xf numFmtId="0" fontId="18" fillId="7" borderId="4" xfId="0" applyFont="1" applyFill="1" applyBorder="1" applyAlignment="1">
      <alignment vertical="center" wrapText="1"/>
    </xf>
    <xf numFmtId="0" fontId="18" fillId="7" borderId="7" xfId="0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19" fillId="0" borderId="22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1" fontId="21" fillId="3" borderId="28" xfId="0" applyNumberFormat="1" applyFont="1" applyFill="1" applyBorder="1" applyAlignment="1">
      <alignment horizontal="center" vertical="center" textRotation="1"/>
    </xf>
    <xf numFmtId="1" fontId="21" fillId="3" borderId="27" xfId="0" applyNumberFormat="1" applyFont="1" applyFill="1" applyBorder="1" applyAlignment="1">
      <alignment horizontal="center" vertical="center" textRotation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vertical="center" wrapText="1"/>
    </xf>
    <xf numFmtId="168" fontId="18" fillId="7" borderId="3" xfId="0" applyNumberFormat="1" applyFont="1" applyFill="1" applyBorder="1" applyAlignment="1">
      <alignment horizontal="center" vertical="center" textRotation="1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right" vertical="center"/>
    </xf>
    <xf numFmtId="0" fontId="8" fillId="3" borderId="31" xfId="0" applyFont="1" applyFill="1" applyBorder="1" applyAlignment="1">
      <alignment horizontal="right" vertical="center"/>
    </xf>
    <xf numFmtId="1" fontId="15" fillId="3" borderId="19" xfId="0" applyNumberFormat="1" applyFont="1" applyFill="1" applyBorder="1" applyAlignment="1">
      <alignment horizontal="center" vertical="center" wrapText="1"/>
    </xf>
    <xf numFmtId="1" fontId="15" fillId="3" borderId="17" xfId="0" applyNumberFormat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</cellXfs>
  <cellStyles count="131">
    <cellStyle name="Comma 2" xfId="1"/>
    <cellStyle name="Comma 2 2" xfId="2"/>
    <cellStyle name="Comma 3" xfId="3"/>
    <cellStyle name="Normal" xfId="0" builtinId="0"/>
    <cellStyle name="Normal 2" xfId="4"/>
    <cellStyle name="Normal 2 2" xfId="5"/>
    <cellStyle name="Normal 3" xfId="6"/>
    <cellStyle name="Normal 3 10" xfId="7"/>
    <cellStyle name="Normal 3 11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3 8" xfId="15"/>
    <cellStyle name="Normal 3 9" xfId="16"/>
    <cellStyle name="Percent" xfId="130" builtinId="5"/>
    <cellStyle name="Style 1" xfId="17"/>
    <cellStyle name="style1488472804478" xfId="18"/>
    <cellStyle name="style1488482219941" xfId="19"/>
    <cellStyle name="style1488482219988" xfId="20"/>
    <cellStyle name="style1488482220019" xfId="21"/>
    <cellStyle name="style1488482220066" xfId="22"/>
    <cellStyle name="style1488482220097" xfId="23"/>
    <cellStyle name="style1488482220128" xfId="24"/>
    <cellStyle name="style1488482220175" xfId="25"/>
    <cellStyle name="style1488482220206" xfId="26"/>
    <cellStyle name="style1488482220237" xfId="27"/>
    <cellStyle name="style1488482220284" xfId="28"/>
    <cellStyle name="style1488482220315" xfId="29"/>
    <cellStyle name="style1488482220347" xfId="30"/>
    <cellStyle name="style1488482220393" xfId="31"/>
    <cellStyle name="style1488482220425" xfId="32"/>
    <cellStyle name="style1488482220456" xfId="33"/>
    <cellStyle name="style1488482220503" xfId="34"/>
    <cellStyle name="style1488482220612" xfId="35"/>
    <cellStyle name="style1488482220659" xfId="36"/>
    <cellStyle name="style1488482220690" xfId="37"/>
    <cellStyle name="style1488482220721" xfId="38"/>
    <cellStyle name="style1488482220752" xfId="39"/>
    <cellStyle name="style1488482220783" xfId="40"/>
    <cellStyle name="style1488482220815" xfId="41"/>
    <cellStyle name="style1488482220846" xfId="42"/>
    <cellStyle name="style1488482220893" xfId="43"/>
    <cellStyle name="style1488482220924" xfId="44"/>
    <cellStyle name="style1488482220955" xfId="45"/>
    <cellStyle name="style1488482220986" xfId="46"/>
    <cellStyle name="style1488482221033" xfId="47"/>
    <cellStyle name="style1488482221064" xfId="48"/>
    <cellStyle name="style1488482221095" xfId="49"/>
    <cellStyle name="style1488482221142" xfId="50"/>
    <cellStyle name="style1488482221173" xfId="51"/>
    <cellStyle name="style1488482221205" xfId="52"/>
    <cellStyle name="style1488482221251" xfId="53"/>
    <cellStyle name="style1488482221423" xfId="54"/>
    <cellStyle name="style1488482221485" xfId="55"/>
    <cellStyle name="style1488482221532" xfId="56"/>
    <cellStyle name="style1488482221595" xfId="57"/>
    <cellStyle name="style1491502987691" xfId="58"/>
    <cellStyle name="style1491502987722" xfId="59"/>
    <cellStyle name="style1491502987816" xfId="60"/>
    <cellStyle name="style1491502987862" xfId="61"/>
    <cellStyle name="style1491502987894" xfId="62"/>
    <cellStyle name="style1491502987940" xfId="63"/>
    <cellStyle name="style1491502987987" xfId="64"/>
    <cellStyle name="style1491502988018" xfId="65"/>
    <cellStyle name="style1491502988065" xfId="66"/>
    <cellStyle name="style1491502988096" xfId="67"/>
    <cellStyle name="style1491502988252" xfId="68"/>
    <cellStyle name="style1491502988284" xfId="69"/>
    <cellStyle name="style1491502988315" xfId="70"/>
    <cellStyle name="style1491502988346" xfId="71"/>
    <cellStyle name="style1491502988627" xfId="72"/>
    <cellStyle name="style1491502988658" xfId="73"/>
    <cellStyle name="style1491502988752" xfId="74"/>
    <cellStyle name="style1491502988798" xfId="75"/>
    <cellStyle name="style1491502988845" xfId="76"/>
    <cellStyle name="style1491502988908" xfId="77"/>
    <cellStyle name="style1491502988970" xfId="78"/>
    <cellStyle name="style1491502989017" xfId="79"/>
    <cellStyle name="style1491502989064" xfId="80"/>
    <cellStyle name="style1491502989110" xfId="81"/>
    <cellStyle name="style1491502989157" xfId="82"/>
    <cellStyle name="style1491502989204" xfId="83"/>
    <cellStyle name="style1491502989266" xfId="84"/>
    <cellStyle name="style1491502989313" xfId="85"/>
    <cellStyle name="style1491502989344" xfId="86"/>
    <cellStyle name="style1491504990111" xfId="87"/>
    <cellStyle name="style1491504990220" xfId="88"/>
    <cellStyle name="style1491504990610" xfId="89"/>
    <cellStyle name="style1491504990688" xfId="90"/>
    <cellStyle name="style1491504990813" xfId="91"/>
    <cellStyle name="style1491512002134" xfId="92"/>
    <cellStyle name="style1491512002197" xfId="93"/>
    <cellStyle name="style1491512002290" xfId="94"/>
    <cellStyle name="style1491512002337" xfId="95"/>
    <cellStyle name="style1491512002399" xfId="96"/>
    <cellStyle name="style1491512002446" xfId="97"/>
    <cellStyle name="style1491512002493" xfId="98"/>
    <cellStyle name="style1491512002540" xfId="99"/>
    <cellStyle name="style1491512002587" xfId="100"/>
    <cellStyle name="style1491512002633" xfId="101"/>
    <cellStyle name="style1491512002821" xfId="102"/>
    <cellStyle name="style1491512002867" xfId="103"/>
    <cellStyle name="style1491512002899" xfId="104"/>
    <cellStyle name="style1491512002945" xfId="105"/>
    <cellStyle name="style1491512002977" xfId="106"/>
    <cellStyle name="style1491512003023" xfId="107"/>
    <cellStyle name="style1491512003133" xfId="108"/>
    <cellStyle name="style1491512003179" xfId="109"/>
    <cellStyle name="style1491512003211" xfId="110"/>
    <cellStyle name="style1491512003257" xfId="111"/>
    <cellStyle name="style1491512003382" xfId="112"/>
    <cellStyle name="style1491512003429" xfId="113"/>
    <cellStyle name="style1491512003476" xfId="114"/>
    <cellStyle name="style1491512003507" xfId="115"/>
    <cellStyle name="style1491512003554" xfId="116"/>
    <cellStyle name="style1491512003601" xfId="117"/>
    <cellStyle name="style1491512003647" xfId="118"/>
    <cellStyle name="style1491512003679" xfId="119"/>
    <cellStyle name="style1491514241253" xfId="120"/>
    <cellStyle name="style1491514241315" xfId="121"/>
    <cellStyle name="style1491514241425" xfId="122"/>
    <cellStyle name="style1491514241487" xfId="123"/>
    <cellStyle name="style1491514242033" xfId="124"/>
    <cellStyle name="style1491514242080" xfId="125"/>
    <cellStyle name="style1491514242173" xfId="126"/>
    <cellStyle name="style1491514242205" xfId="127"/>
    <cellStyle name="style1491514242407" xfId="128"/>
    <cellStyle name="style1491514242454" xfId="1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221</xdr:col>
      <xdr:colOff>609600</xdr:colOff>
      <xdr:row>4</xdr:row>
      <xdr:rowOff>0</xdr:rowOff>
    </xdr:from>
    <xdr:to>
      <xdr:col>222</xdr:col>
      <xdr:colOff>0</xdr:colOff>
      <xdr:row>5</xdr:row>
      <xdr:rowOff>66675</xdr:rowOff>
    </xdr:to>
    <xdr:sp macro="" textlink="">
      <xdr:nvSpPr>
        <xdr:cNvPr id="2" name="Text Box 1221"/>
        <xdr:cNvSpPr txBox="1">
          <a:spLocks noChangeArrowheads="1"/>
        </xdr:cNvSpPr>
      </xdr:nvSpPr>
      <xdr:spPr bwMode="auto">
        <a:xfrm>
          <a:off x="9852355200" y="6477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212</xdr:col>
      <xdr:colOff>609600</xdr:colOff>
      <xdr:row>5</xdr:row>
      <xdr:rowOff>0</xdr:rowOff>
    </xdr:from>
    <xdr:to>
      <xdr:col>213</xdr:col>
      <xdr:colOff>0</xdr:colOff>
      <xdr:row>6</xdr:row>
      <xdr:rowOff>28575</xdr:rowOff>
    </xdr:to>
    <xdr:sp macro="" textlink="">
      <xdr:nvSpPr>
        <xdr:cNvPr id="3" name="Text Box 1221"/>
        <xdr:cNvSpPr txBox="1">
          <a:spLocks noChangeArrowheads="1"/>
        </xdr:cNvSpPr>
      </xdr:nvSpPr>
      <xdr:spPr bwMode="auto">
        <a:xfrm>
          <a:off x="9857841600" y="8096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11"/>
  <sheetViews>
    <sheetView rightToLeft="1" view="pageBreakPreview" zoomScaleNormal="100" zoomScaleSheetLayoutView="100" workbookViewId="0">
      <selection activeCell="A14" sqref="A14"/>
    </sheetView>
  </sheetViews>
  <sheetFormatPr defaultRowHeight="30" customHeight="1" x14ac:dyDescent="0.2"/>
  <cols>
    <col min="1" max="1" width="49.140625" style="100" customWidth="1"/>
    <col min="2" max="2" width="14.5703125" style="99" customWidth="1"/>
    <col min="3" max="3" width="15.42578125" style="99" customWidth="1"/>
    <col min="4" max="4" width="14.85546875" style="98" customWidth="1"/>
    <col min="5" max="5" width="47.140625" style="97" customWidth="1"/>
    <col min="6" max="6" width="9.140625" style="96" hidden="1" customWidth="1"/>
    <col min="7" max="16384" width="9.140625" style="96"/>
  </cols>
  <sheetData>
    <row r="1" spans="1:5" ht="30" customHeight="1" x14ac:dyDescent="0.2">
      <c r="A1" s="170" t="s">
        <v>70</v>
      </c>
      <c r="B1" s="170"/>
      <c r="C1" s="170"/>
      <c r="D1" s="170"/>
      <c r="E1" s="170"/>
    </row>
    <row r="2" spans="1:5" ht="29.25" customHeight="1" x14ac:dyDescent="0.2">
      <c r="A2" s="175" t="s">
        <v>69</v>
      </c>
      <c r="B2" s="175"/>
      <c r="C2" s="175"/>
      <c r="D2" s="175"/>
      <c r="E2" s="175"/>
    </row>
    <row r="3" spans="1:5" ht="28.5" customHeight="1" x14ac:dyDescent="0.2">
      <c r="A3" s="173" t="s">
        <v>68</v>
      </c>
      <c r="B3" s="124" t="s">
        <v>67</v>
      </c>
      <c r="C3" s="124" t="s">
        <v>66</v>
      </c>
      <c r="D3" s="123" t="s">
        <v>65</v>
      </c>
      <c r="E3" s="171" t="s">
        <v>64</v>
      </c>
    </row>
    <row r="4" spans="1:5" ht="46.5" customHeight="1" thickBot="1" x14ac:dyDescent="0.25">
      <c r="A4" s="174"/>
      <c r="B4" s="122" t="s">
        <v>63</v>
      </c>
      <c r="C4" s="121" t="s">
        <v>62</v>
      </c>
      <c r="D4" s="120" t="s">
        <v>15</v>
      </c>
      <c r="E4" s="172"/>
    </row>
    <row r="5" spans="1:5" s="113" customFormat="1" ht="39.75" customHeight="1" thickTop="1" x14ac:dyDescent="0.2">
      <c r="A5" s="112" t="s">
        <v>61</v>
      </c>
      <c r="B5" s="119">
        <v>193527590</v>
      </c>
      <c r="C5" s="119">
        <v>231369983055</v>
      </c>
      <c r="D5" s="118">
        <f>C5/C10*100</f>
        <v>66.352678595477997</v>
      </c>
      <c r="E5" s="116" t="s">
        <v>60</v>
      </c>
    </row>
    <row r="6" spans="1:5" s="113" customFormat="1" ht="39.75" customHeight="1" x14ac:dyDescent="0.2">
      <c r="A6" s="112" t="s">
        <v>59</v>
      </c>
      <c r="B6" s="111">
        <v>56226581</v>
      </c>
      <c r="C6" s="111">
        <v>67004127048</v>
      </c>
      <c r="D6" s="117">
        <f>C6/$C$10*100</f>
        <v>19.215557903765166</v>
      </c>
      <c r="E6" s="116" t="s">
        <v>58</v>
      </c>
    </row>
    <row r="7" spans="1:5" s="113" customFormat="1" ht="39.75" customHeight="1" x14ac:dyDescent="0.2">
      <c r="A7" s="112" t="s">
        <v>57</v>
      </c>
      <c r="B7" s="111">
        <v>18100000</v>
      </c>
      <c r="C7" s="111">
        <v>21711000000</v>
      </c>
      <c r="D7" s="115">
        <f>C7/$C$10*100</f>
        <v>6.2263176318942604</v>
      </c>
      <c r="E7" s="114" t="s">
        <v>56</v>
      </c>
    </row>
    <row r="8" spans="1:5" ht="53.25" customHeight="1" x14ac:dyDescent="0.2">
      <c r="A8" s="112" t="s">
        <v>55</v>
      </c>
      <c r="B8" s="111">
        <v>8316554</v>
      </c>
      <c r="C8" s="111">
        <v>9900516546</v>
      </c>
      <c r="D8" s="110">
        <v>2.9</v>
      </c>
      <c r="E8" s="105" t="s">
        <v>54</v>
      </c>
    </row>
    <row r="9" spans="1:5" ht="39.75" customHeight="1" x14ac:dyDescent="0.2">
      <c r="A9" s="109" t="s">
        <v>53</v>
      </c>
      <c r="B9" s="108">
        <v>15704001</v>
      </c>
      <c r="C9" s="107">
        <v>18711649712</v>
      </c>
      <c r="D9" s="106">
        <f>C9/$C$10*100</f>
        <v>5.3661588376240044</v>
      </c>
      <c r="E9" s="105" t="s">
        <v>52</v>
      </c>
    </row>
    <row r="10" spans="1:5" s="101" customFormat="1" ht="32.25" customHeight="1" thickBot="1" x14ac:dyDescent="0.25">
      <c r="A10" s="102" t="s">
        <v>7</v>
      </c>
      <c r="B10" s="104">
        <f>SUM(B5:B9)</f>
        <v>291874726</v>
      </c>
      <c r="C10" s="104">
        <f>SUM(C5:C9)</f>
        <v>348697276361</v>
      </c>
      <c r="D10" s="103">
        <f>C10/$C$10*100</f>
        <v>100</v>
      </c>
      <c r="E10" s="102" t="s">
        <v>14</v>
      </c>
    </row>
    <row r="11" spans="1:5" ht="30" customHeight="1" thickTop="1" x14ac:dyDescent="0.2"/>
  </sheetData>
  <mergeCells count="4">
    <mergeCell ref="A1:E1"/>
    <mergeCell ref="E3:E4"/>
    <mergeCell ref="A3:A4"/>
    <mergeCell ref="A2:E2"/>
  </mergeCells>
  <printOptions horizontalCentered="1"/>
  <pageMargins left="0.23622047244094499" right="0.23622047244094499" top="0.74803149606299202" bottom="0.74803149606299202" header="0.31496062992126" footer="0.31496062992126"/>
  <pageSetup paperSize="9" scale="96" firstPageNumber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rightToLeft="1" workbookViewId="0">
      <selection activeCell="G33" sqref="G33"/>
    </sheetView>
  </sheetViews>
  <sheetFormatPr defaultRowHeight="12.75" x14ac:dyDescent="0.2"/>
  <cols>
    <col min="1" max="1" width="18.42578125" style="89" customWidth="1"/>
    <col min="2" max="2" width="12.85546875" style="94" customWidth="1"/>
    <col min="3" max="3" width="15.140625" style="94" customWidth="1"/>
    <col min="4" max="4" width="12.42578125" style="94" customWidth="1"/>
    <col min="5" max="5" width="16.140625" style="94" customWidth="1"/>
    <col min="6" max="6" width="12.85546875" style="94" customWidth="1"/>
    <col min="7" max="7" width="16.7109375" style="94" customWidth="1"/>
    <col min="8" max="8" width="12.85546875" style="94" customWidth="1"/>
    <col min="9" max="9" width="16.42578125" style="94" customWidth="1"/>
    <col min="10" max="10" width="12.85546875" style="94" customWidth="1"/>
    <col min="11" max="11" width="16.85546875" style="94" customWidth="1"/>
    <col min="12" max="12" width="10.85546875" style="95" customWidth="1"/>
    <col min="13" max="13" width="18.7109375" style="1" customWidth="1"/>
    <col min="14" max="256" width="9.140625" style="1"/>
    <col min="257" max="257" width="18.42578125" style="1" customWidth="1"/>
    <col min="258" max="258" width="12.85546875" style="1" customWidth="1"/>
    <col min="259" max="259" width="15.140625" style="1" customWidth="1"/>
    <col min="260" max="260" width="12.42578125" style="1" customWidth="1"/>
    <col min="261" max="261" width="16.140625" style="1" customWidth="1"/>
    <col min="262" max="262" width="12.85546875" style="1" customWidth="1"/>
    <col min="263" max="263" width="16.7109375" style="1" customWidth="1"/>
    <col min="264" max="264" width="12.85546875" style="1" customWidth="1"/>
    <col min="265" max="265" width="16.42578125" style="1" customWidth="1"/>
    <col min="266" max="266" width="12.85546875" style="1" customWidth="1"/>
    <col min="267" max="267" width="16.85546875" style="1" customWidth="1"/>
    <col min="268" max="268" width="10.85546875" style="1" customWidth="1"/>
    <col min="269" max="269" width="18.7109375" style="1" customWidth="1"/>
    <col min="270" max="512" width="9.140625" style="1"/>
    <col min="513" max="513" width="18.42578125" style="1" customWidth="1"/>
    <col min="514" max="514" width="12.85546875" style="1" customWidth="1"/>
    <col min="515" max="515" width="15.140625" style="1" customWidth="1"/>
    <col min="516" max="516" width="12.42578125" style="1" customWidth="1"/>
    <col min="517" max="517" width="16.140625" style="1" customWidth="1"/>
    <col min="518" max="518" width="12.85546875" style="1" customWidth="1"/>
    <col min="519" max="519" width="16.7109375" style="1" customWidth="1"/>
    <col min="520" max="520" width="12.85546875" style="1" customWidth="1"/>
    <col min="521" max="521" width="16.42578125" style="1" customWidth="1"/>
    <col min="522" max="522" width="12.85546875" style="1" customWidth="1"/>
    <col min="523" max="523" width="16.85546875" style="1" customWidth="1"/>
    <col min="524" max="524" width="10.85546875" style="1" customWidth="1"/>
    <col min="525" max="525" width="18.7109375" style="1" customWidth="1"/>
    <col min="526" max="768" width="9.140625" style="1"/>
    <col min="769" max="769" width="18.42578125" style="1" customWidth="1"/>
    <col min="770" max="770" width="12.85546875" style="1" customWidth="1"/>
    <col min="771" max="771" width="15.140625" style="1" customWidth="1"/>
    <col min="772" max="772" width="12.42578125" style="1" customWidth="1"/>
    <col min="773" max="773" width="16.140625" style="1" customWidth="1"/>
    <col min="774" max="774" width="12.85546875" style="1" customWidth="1"/>
    <col min="775" max="775" width="16.7109375" style="1" customWidth="1"/>
    <col min="776" max="776" width="12.85546875" style="1" customWidth="1"/>
    <col min="777" max="777" width="16.42578125" style="1" customWidth="1"/>
    <col min="778" max="778" width="12.85546875" style="1" customWidth="1"/>
    <col min="779" max="779" width="16.85546875" style="1" customWidth="1"/>
    <col min="780" max="780" width="10.85546875" style="1" customWidth="1"/>
    <col min="781" max="781" width="18.7109375" style="1" customWidth="1"/>
    <col min="782" max="1024" width="9.140625" style="1"/>
    <col min="1025" max="1025" width="18.42578125" style="1" customWidth="1"/>
    <col min="1026" max="1026" width="12.85546875" style="1" customWidth="1"/>
    <col min="1027" max="1027" width="15.140625" style="1" customWidth="1"/>
    <col min="1028" max="1028" width="12.42578125" style="1" customWidth="1"/>
    <col min="1029" max="1029" width="16.140625" style="1" customWidth="1"/>
    <col min="1030" max="1030" width="12.85546875" style="1" customWidth="1"/>
    <col min="1031" max="1031" width="16.7109375" style="1" customWidth="1"/>
    <col min="1032" max="1032" width="12.85546875" style="1" customWidth="1"/>
    <col min="1033" max="1033" width="16.42578125" style="1" customWidth="1"/>
    <col min="1034" max="1034" width="12.85546875" style="1" customWidth="1"/>
    <col min="1035" max="1035" width="16.85546875" style="1" customWidth="1"/>
    <col min="1036" max="1036" width="10.85546875" style="1" customWidth="1"/>
    <col min="1037" max="1037" width="18.7109375" style="1" customWidth="1"/>
    <col min="1038" max="1280" width="9.140625" style="1"/>
    <col min="1281" max="1281" width="18.42578125" style="1" customWidth="1"/>
    <col min="1282" max="1282" width="12.85546875" style="1" customWidth="1"/>
    <col min="1283" max="1283" width="15.140625" style="1" customWidth="1"/>
    <col min="1284" max="1284" width="12.42578125" style="1" customWidth="1"/>
    <col min="1285" max="1285" width="16.140625" style="1" customWidth="1"/>
    <col min="1286" max="1286" width="12.85546875" style="1" customWidth="1"/>
    <col min="1287" max="1287" width="16.7109375" style="1" customWidth="1"/>
    <col min="1288" max="1288" width="12.85546875" style="1" customWidth="1"/>
    <col min="1289" max="1289" width="16.42578125" style="1" customWidth="1"/>
    <col min="1290" max="1290" width="12.85546875" style="1" customWidth="1"/>
    <col min="1291" max="1291" width="16.85546875" style="1" customWidth="1"/>
    <col min="1292" max="1292" width="10.85546875" style="1" customWidth="1"/>
    <col min="1293" max="1293" width="18.7109375" style="1" customWidth="1"/>
    <col min="1294" max="1536" width="9.140625" style="1"/>
    <col min="1537" max="1537" width="18.42578125" style="1" customWidth="1"/>
    <col min="1538" max="1538" width="12.85546875" style="1" customWidth="1"/>
    <col min="1539" max="1539" width="15.140625" style="1" customWidth="1"/>
    <col min="1540" max="1540" width="12.42578125" style="1" customWidth="1"/>
    <col min="1541" max="1541" width="16.140625" style="1" customWidth="1"/>
    <col min="1542" max="1542" width="12.85546875" style="1" customWidth="1"/>
    <col min="1543" max="1543" width="16.7109375" style="1" customWidth="1"/>
    <col min="1544" max="1544" width="12.85546875" style="1" customWidth="1"/>
    <col min="1545" max="1545" width="16.42578125" style="1" customWidth="1"/>
    <col min="1546" max="1546" width="12.85546875" style="1" customWidth="1"/>
    <col min="1547" max="1547" width="16.85546875" style="1" customWidth="1"/>
    <col min="1548" max="1548" width="10.85546875" style="1" customWidth="1"/>
    <col min="1549" max="1549" width="18.7109375" style="1" customWidth="1"/>
    <col min="1550" max="1792" width="9.140625" style="1"/>
    <col min="1793" max="1793" width="18.42578125" style="1" customWidth="1"/>
    <col min="1794" max="1794" width="12.85546875" style="1" customWidth="1"/>
    <col min="1795" max="1795" width="15.140625" style="1" customWidth="1"/>
    <col min="1796" max="1796" width="12.42578125" style="1" customWidth="1"/>
    <col min="1797" max="1797" width="16.140625" style="1" customWidth="1"/>
    <col min="1798" max="1798" width="12.85546875" style="1" customWidth="1"/>
    <col min="1799" max="1799" width="16.7109375" style="1" customWidth="1"/>
    <col min="1800" max="1800" width="12.85546875" style="1" customWidth="1"/>
    <col min="1801" max="1801" width="16.42578125" style="1" customWidth="1"/>
    <col min="1802" max="1802" width="12.85546875" style="1" customWidth="1"/>
    <col min="1803" max="1803" width="16.85546875" style="1" customWidth="1"/>
    <col min="1804" max="1804" width="10.85546875" style="1" customWidth="1"/>
    <col min="1805" max="1805" width="18.7109375" style="1" customWidth="1"/>
    <col min="1806" max="2048" width="9.140625" style="1"/>
    <col min="2049" max="2049" width="18.42578125" style="1" customWidth="1"/>
    <col min="2050" max="2050" width="12.85546875" style="1" customWidth="1"/>
    <col min="2051" max="2051" width="15.140625" style="1" customWidth="1"/>
    <col min="2052" max="2052" width="12.42578125" style="1" customWidth="1"/>
    <col min="2053" max="2053" width="16.140625" style="1" customWidth="1"/>
    <col min="2054" max="2054" width="12.85546875" style="1" customWidth="1"/>
    <col min="2055" max="2055" width="16.7109375" style="1" customWidth="1"/>
    <col min="2056" max="2056" width="12.85546875" style="1" customWidth="1"/>
    <col min="2057" max="2057" width="16.42578125" style="1" customWidth="1"/>
    <col min="2058" max="2058" width="12.85546875" style="1" customWidth="1"/>
    <col min="2059" max="2059" width="16.85546875" style="1" customWidth="1"/>
    <col min="2060" max="2060" width="10.85546875" style="1" customWidth="1"/>
    <col min="2061" max="2061" width="18.7109375" style="1" customWidth="1"/>
    <col min="2062" max="2304" width="9.140625" style="1"/>
    <col min="2305" max="2305" width="18.42578125" style="1" customWidth="1"/>
    <col min="2306" max="2306" width="12.85546875" style="1" customWidth="1"/>
    <col min="2307" max="2307" width="15.140625" style="1" customWidth="1"/>
    <col min="2308" max="2308" width="12.42578125" style="1" customWidth="1"/>
    <col min="2309" max="2309" width="16.140625" style="1" customWidth="1"/>
    <col min="2310" max="2310" width="12.85546875" style="1" customWidth="1"/>
    <col min="2311" max="2311" width="16.7109375" style="1" customWidth="1"/>
    <col min="2312" max="2312" width="12.85546875" style="1" customWidth="1"/>
    <col min="2313" max="2313" width="16.42578125" style="1" customWidth="1"/>
    <col min="2314" max="2314" width="12.85546875" style="1" customWidth="1"/>
    <col min="2315" max="2315" width="16.85546875" style="1" customWidth="1"/>
    <col min="2316" max="2316" width="10.85546875" style="1" customWidth="1"/>
    <col min="2317" max="2317" width="18.7109375" style="1" customWidth="1"/>
    <col min="2318" max="2560" width="9.140625" style="1"/>
    <col min="2561" max="2561" width="18.42578125" style="1" customWidth="1"/>
    <col min="2562" max="2562" width="12.85546875" style="1" customWidth="1"/>
    <col min="2563" max="2563" width="15.140625" style="1" customWidth="1"/>
    <col min="2564" max="2564" width="12.42578125" style="1" customWidth="1"/>
    <col min="2565" max="2565" width="16.140625" style="1" customWidth="1"/>
    <col min="2566" max="2566" width="12.85546875" style="1" customWidth="1"/>
    <col min="2567" max="2567" width="16.7109375" style="1" customWidth="1"/>
    <col min="2568" max="2568" width="12.85546875" style="1" customWidth="1"/>
    <col min="2569" max="2569" width="16.42578125" style="1" customWidth="1"/>
    <col min="2570" max="2570" width="12.85546875" style="1" customWidth="1"/>
    <col min="2571" max="2571" width="16.85546875" style="1" customWidth="1"/>
    <col min="2572" max="2572" width="10.85546875" style="1" customWidth="1"/>
    <col min="2573" max="2573" width="18.7109375" style="1" customWidth="1"/>
    <col min="2574" max="2816" width="9.140625" style="1"/>
    <col min="2817" max="2817" width="18.42578125" style="1" customWidth="1"/>
    <col min="2818" max="2818" width="12.85546875" style="1" customWidth="1"/>
    <col min="2819" max="2819" width="15.140625" style="1" customWidth="1"/>
    <col min="2820" max="2820" width="12.42578125" style="1" customWidth="1"/>
    <col min="2821" max="2821" width="16.140625" style="1" customWidth="1"/>
    <col min="2822" max="2822" width="12.85546875" style="1" customWidth="1"/>
    <col min="2823" max="2823" width="16.7109375" style="1" customWidth="1"/>
    <col min="2824" max="2824" width="12.85546875" style="1" customWidth="1"/>
    <col min="2825" max="2825" width="16.42578125" style="1" customWidth="1"/>
    <col min="2826" max="2826" width="12.85546875" style="1" customWidth="1"/>
    <col min="2827" max="2827" width="16.85546875" style="1" customWidth="1"/>
    <col min="2828" max="2828" width="10.85546875" style="1" customWidth="1"/>
    <col min="2829" max="2829" width="18.7109375" style="1" customWidth="1"/>
    <col min="2830" max="3072" width="9.140625" style="1"/>
    <col min="3073" max="3073" width="18.42578125" style="1" customWidth="1"/>
    <col min="3074" max="3074" width="12.85546875" style="1" customWidth="1"/>
    <col min="3075" max="3075" width="15.140625" style="1" customWidth="1"/>
    <col min="3076" max="3076" width="12.42578125" style="1" customWidth="1"/>
    <col min="3077" max="3077" width="16.140625" style="1" customWidth="1"/>
    <col min="3078" max="3078" width="12.85546875" style="1" customWidth="1"/>
    <col min="3079" max="3079" width="16.7109375" style="1" customWidth="1"/>
    <col min="3080" max="3080" width="12.85546875" style="1" customWidth="1"/>
    <col min="3081" max="3081" width="16.42578125" style="1" customWidth="1"/>
    <col min="3082" max="3082" width="12.85546875" style="1" customWidth="1"/>
    <col min="3083" max="3083" width="16.85546875" style="1" customWidth="1"/>
    <col min="3084" max="3084" width="10.85546875" style="1" customWidth="1"/>
    <col min="3085" max="3085" width="18.7109375" style="1" customWidth="1"/>
    <col min="3086" max="3328" width="9.140625" style="1"/>
    <col min="3329" max="3329" width="18.42578125" style="1" customWidth="1"/>
    <col min="3330" max="3330" width="12.85546875" style="1" customWidth="1"/>
    <col min="3331" max="3331" width="15.140625" style="1" customWidth="1"/>
    <col min="3332" max="3332" width="12.42578125" style="1" customWidth="1"/>
    <col min="3333" max="3333" width="16.140625" style="1" customWidth="1"/>
    <col min="3334" max="3334" width="12.85546875" style="1" customWidth="1"/>
    <col min="3335" max="3335" width="16.7109375" style="1" customWidth="1"/>
    <col min="3336" max="3336" width="12.85546875" style="1" customWidth="1"/>
    <col min="3337" max="3337" width="16.42578125" style="1" customWidth="1"/>
    <col min="3338" max="3338" width="12.85546875" style="1" customWidth="1"/>
    <col min="3339" max="3339" width="16.85546875" style="1" customWidth="1"/>
    <col min="3340" max="3340" width="10.85546875" style="1" customWidth="1"/>
    <col min="3341" max="3341" width="18.7109375" style="1" customWidth="1"/>
    <col min="3342" max="3584" width="9.140625" style="1"/>
    <col min="3585" max="3585" width="18.42578125" style="1" customWidth="1"/>
    <col min="3586" max="3586" width="12.85546875" style="1" customWidth="1"/>
    <col min="3587" max="3587" width="15.140625" style="1" customWidth="1"/>
    <col min="3588" max="3588" width="12.42578125" style="1" customWidth="1"/>
    <col min="3589" max="3589" width="16.140625" style="1" customWidth="1"/>
    <col min="3590" max="3590" width="12.85546875" style="1" customWidth="1"/>
    <col min="3591" max="3591" width="16.7109375" style="1" customWidth="1"/>
    <col min="3592" max="3592" width="12.85546875" style="1" customWidth="1"/>
    <col min="3593" max="3593" width="16.42578125" style="1" customWidth="1"/>
    <col min="3594" max="3594" width="12.85546875" style="1" customWidth="1"/>
    <col min="3595" max="3595" width="16.85546875" style="1" customWidth="1"/>
    <col min="3596" max="3596" width="10.85546875" style="1" customWidth="1"/>
    <col min="3597" max="3597" width="18.7109375" style="1" customWidth="1"/>
    <col min="3598" max="3840" width="9.140625" style="1"/>
    <col min="3841" max="3841" width="18.42578125" style="1" customWidth="1"/>
    <col min="3842" max="3842" width="12.85546875" style="1" customWidth="1"/>
    <col min="3843" max="3843" width="15.140625" style="1" customWidth="1"/>
    <col min="3844" max="3844" width="12.42578125" style="1" customWidth="1"/>
    <col min="3845" max="3845" width="16.140625" style="1" customWidth="1"/>
    <col min="3846" max="3846" width="12.85546875" style="1" customWidth="1"/>
    <col min="3847" max="3847" width="16.7109375" style="1" customWidth="1"/>
    <col min="3848" max="3848" width="12.85546875" style="1" customWidth="1"/>
    <col min="3849" max="3849" width="16.42578125" style="1" customWidth="1"/>
    <col min="3850" max="3850" width="12.85546875" style="1" customWidth="1"/>
    <col min="3851" max="3851" width="16.85546875" style="1" customWidth="1"/>
    <col min="3852" max="3852" width="10.85546875" style="1" customWidth="1"/>
    <col min="3853" max="3853" width="18.7109375" style="1" customWidth="1"/>
    <col min="3854" max="4096" width="9.140625" style="1"/>
    <col min="4097" max="4097" width="18.42578125" style="1" customWidth="1"/>
    <col min="4098" max="4098" width="12.85546875" style="1" customWidth="1"/>
    <col min="4099" max="4099" width="15.140625" style="1" customWidth="1"/>
    <col min="4100" max="4100" width="12.42578125" style="1" customWidth="1"/>
    <col min="4101" max="4101" width="16.140625" style="1" customWidth="1"/>
    <col min="4102" max="4102" width="12.85546875" style="1" customWidth="1"/>
    <col min="4103" max="4103" width="16.7109375" style="1" customWidth="1"/>
    <col min="4104" max="4104" width="12.85546875" style="1" customWidth="1"/>
    <col min="4105" max="4105" width="16.42578125" style="1" customWidth="1"/>
    <col min="4106" max="4106" width="12.85546875" style="1" customWidth="1"/>
    <col min="4107" max="4107" width="16.85546875" style="1" customWidth="1"/>
    <col min="4108" max="4108" width="10.85546875" style="1" customWidth="1"/>
    <col min="4109" max="4109" width="18.7109375" style="1" customWidth="1"/>
    <col min="4110" max="4352" width="9.140625" style="1"/>
    <col min="4353" max="4353" width="18.42578125" style="1" customWidth="1"/>
    <col min="4354" max="4354" width="12.85546875" style="1" customWidth="1"/>
    <col min="4355" max="4355" width="15.140625" style="1" customWidth="1"/>
    <col min="4356" max="4356" width="12.42578125" style="1" customWidth="1"/>
    <col min="4357" max="4357" width="16.140625" style="1" customWidth="1"/>
    <col min="4358" max="4358" width="12.85546875" style="1" customWidth="1"/>
    <col min="4359" max="4359" width="16.7109375" style="1" customWidth="1"/>
    <col min="4360" max="4360" width="12.85546875" style="1" customWidth="1"/>
    <col min="4361" max="4361" width="16.42578125" style="1" customWidth="1"/>
    <col min="4362" max="4362" width="12.85546875" style="1" customWidth="1"/>
    <col min="4363" max="4363" width="16.85546875" style="1" customWidth="1"/>
    <col min="4364" max="4364" width="10.85546875" style="1" customWidth="1"/>
    <col min="4365" max="4365" width="18.7109375" style="1" customWidth="1"/>
    <col min="4366" max="4608" width="9.140625" style="1"/>
    <col min="4609" max="4609" width="18.42578125" style="1" customWidth="1"/>
    <col min="4610" max="4610" width="12.85546875" style="1" customWidth="1"/>
    <col min="4611" max="4611" width="15.140625" style="1" customWidth="1"/>
    <col min="4612" max="4612" width="12.42578125" style="1" customWidth="1"/>
    <col min="4613" max="4613" width="16.140625" style="1" customWidth="1"/>
    <col min="4614" max="4614" width="12.85546875" style="1" customWidth="1"/>
    <col min="4615" max="4615" width="16.7109375" style="1" customWidth="1"/>
    <col min="4616" max="4616" width="12.85546875" style="1" customWidth="1"/>
    <col min="4617" max="4617" width="16.42578125" style="1" customWidth="1"/>
    <col min="4618" max="4618" width="12.85546875" style="1" customWidth="1"/>
    <col min="4619" max="4619" width="16.85546875" style="1" customWidth="1"/>
    <col min="4620" max="4620" width="10.85546875" style="1" customWidth="1"/>
    <col min="4621" max="4621" width="18.7109375" style="1" customWidth="1"/>
    <col min="4622" max="4864" width="9.140625" style="1"/>
    <col min="4865" max="4865" width="18.42578125" style="1" customWidth="1"/>
    <col min="4866" max="4866" width="12.85546875" style="1" customWidth="1"/>
    <col min="4867" max="4867" width="15.140625" style="1" customWidth="1"/>
    <col min="4868" max="4868" width="12.42578125" style="1" customWidth="1"/>
    <col min="4869" max="4869" width="16.140625" style="1" customWidth="1"/>
    <col min="4870" max="4870" width="12.85546875" style="1" customWidth="1"/>
    <col min="4871" max="4871" width="16.7109375" style="1" customWidth="1"/>
    <col min="4872" max="4872" width="12.85546875" style="1" customWidth="1"/>
    <col min="4873" max="4873" width="16.42578125" style="1" customWidth="1"/>
    <col min="4874" max="4874" width="12.85546875" style="1" customWidth="1"/>
    <col min="4875" max="4875" width="16.85546875" style="1" customWidth="1"/>
    <col min="4876" max="4876" width="10.85546875" style="1" customWidth="1"/>
    <col min="4877" max="4877" width="18.7109375" style="1" customWidth="1"/>
    <col min="4878" max="5120" width="9.140625" style="1"/>
    <col min="5121" max="5121" width="18.42578125" style="1" customWidth="1"/>
    <col min="5122" max="5122" width="12.85546875" style="1" customWidth="1"/>
    <col min="5123" max="5123" width="15.140625" style="1" customWidth="1"/>
    <col min="5124" max="5124" width="12.42578125" style="1" customWidth="1"/>
    <col min="5125" max="5125" width="16.140625" style="1" customWidth="1"/>
    <col min="5126" max="5126" width="12.85546875" style="1" customWidth="1"/>
    <col min="5127" max="5127" width="16.7109375" style="1" customWidth="1"/>
    <col min="5128" max="5128" width="12.85546875" style="1" customWidth="1"/>
    <col min="5129" max="5129" width="16.42578125" style="1" customWidth="1"/>
    <col min="5130" max="5130" width="12.85546875" style="1" customWidth="1"/>
    <col min="5131" max="5131" width="16.85546875" style="1" customWidth="1"/>
    <col min="5132" max="5132" width="10.85546875" style="1" customWidth="1"/>
    <col min="5133" max="5133" width="18.7109375" style="1" customWidth="1"/>
    <col min="5134" max="5376" width="9.140625" style="1"/>
    <col min="5377" max="5377" width="18.42578125" style="1" customWidth="1"/>
    <col min="5378" max="5378" width="12.85546875" style="1" customWidth="1"/>
    <col min="5379" max="5379" width="15.140625" style="1" customWidth="1"/>
    <col min="5380" max="5380" width="12.42578125" style="1" customWidth="1"/>
    <col min="5381" max="5381" width="16.140625" style="1" customWidth="1"/>
    <col min="5382" max="5382" width="12.85546875" style="1" customWidth="1"/>
    <col min="5383" max="5383" width="16.7109375" style="1" customWidth="1"/>
    <col min="5384" max="5384" width="12.85546875" style="1" customWidth="1"/>
    <col min="5385" max="5385" width="16.42578125" style="1" customWidth="1"/>
    <col min="5386" max="5386" width="12.85546875" style="1" customWidth="1"/>
    <col min="5387" max="5387" width="16.85546875" style="1" customWidth="1"/>
    <col min="5388" max="5388" width="10.85546875" style="1" customWidth="1"/>
    <col min="5389" max="5389" width="18.7109375" style="1" customWidth="1"/>
    <col min="5390" max="5632" width="9.140625" style="1"/>
    <col min="5633" max="5633" width="18.42578125" style="1" customWidth="1"/>
    <col min="5634" max="5634" width="12.85546875" style="1" customWidth="1"/>
    <col min="5635" max="5635" width="15.140625" style="1" customWidth="1"/>
    <col min="5636" max="5636" width="12.42578125" style="1" customWidth="1"/>
    <col min="5637" max="5637" width="16.140625" style="1" customWidth="1"/>
    <col min="5638" max="5638" width="12.85546875" style="1" customWidth="1"/>
    <col min="5639" max="5639" width="16.7109375" style="1" customWidth="1"/>
    <col min="5640" max="5640" width="12.85546875" style="1" customWidth="1"/>
    <col min="5641" max="5641" width="16.42578125" style="1" customWidth="1"/>
    <col min="5642" max="5642" width="12.85546875" style="1" customWidth="1"/>
    <col min="5643" max="5643" width="16.85546875" style="1" customWidth="1"/>
    <col min="5644" max="5644" width="10.85546875" style="1" customWidth="1"/>
    <col min="5645" max="5645" width="18.7109375" style="1" customWidth="1"/>
    <col min="5646" max="5888" width="9.140625" style="1"/>
    <col min="5889" max="5889" width="18.42578125" style="1" customWidth="1"/>
    <col min="5890" max="5890" width="12.85546875" style="1" customWidth="1"/>
    <col min="5891" max="5891" width="15.140625" style="1" customWidth="1"/>
    <col min="5892" max="5892" width="12.42578125" style="1" customWidth="1"/>
    <col min="5893" max="5893" width="16.140625" style="1" customWidth="1"/>
    <col min="5894" max="5894" width="12.85546875" style="1" customWidth="1"/>
    <col min="5895" max="5895" width="16.7109375" style="1" customWidth="1"/>
    <col min="5896" max="5896" width="12.85546875" style="1" customWidth="1"/>
    <col min="5897" max="5897" width="16.42578125" style="1" customWidth="1"/>
    <col min="5898" max="5898" width="12.85546875" style="1" customWidth="1"/>
    <col min="5899" max="5899" width="16.85546875" style="1" customWidth="1"/>
    <col min="5900" max="5900" width="10.85546875" style="1" customWidth="1"/>
    <col min="5901" max="5901" width="18.7109375" style="1" customWidth="1"/>
    <col min="5902" max="6144" width="9.140625" style="1"/>
    <col min="6145" max="6145" width="18.42578125" style="1" customWidth="1"/>
    <col min="6146" max="6146" width="12.85546875" style="1" customWidth="1"/>
    <col min="6147" max="6147" width="15.140625" style="1" customWidth="1"/>
    <col min="6148" max="6148" width="12.42578125" style="1" customWidth="1"/>
    <col min="6149" max="6149" width="16.140625" style="1" customWidth="1"/>
    <col min="6150" max="6150" width="12.85546875" style="1" customWidth="1"/>
    <col min="6151" max="6151" width="16.7109375" style="1" customWidth="1"/>
    <col min="6152" max="6152" width="12.85546875" style="1" customWidth="1"/>
    <col min="6153" max="6153" width="16.42578125" style="1" customWidth="1"/>
    <col min="6154" max="6154" width="12.85546875" style="1" customWidth="1"/>
    <col min="6155" max="6155" width="16.85546875" style="1" customWidth="1"/>
    <col min="6156" max="6156" width="10.85546875" style="1" customWidth="1"/>
    <col min="6157" max="6157" width="18.7109375" style="1" customWidth="1"/>
    <col min="6158" max="6400" width="9.140625" style="1"/>
    <col min="6401" max="6401" width="18.42578125" style="1" customWidth="1"/>
    <col min="6402" max="6402" width="12.85546875" style="1" customWidth="1"/>
    <col min="6403" max="6403" width="15.140625" style="1" customWidth="1"/>
    <col min="6404" max="6404" width="12.42578125" style="1" customWidth="1"/>
    <col min="6405" max="6405" width="16.140625" style="1" customWidth="1"/>
    <col min="6406" max="6406" width="12.85546875" style="1" customWidth="1"/>
    <col min="6407" max="6407" width="16.7109375" style="1" customWidth="1"/>
    <col min="6408" max="6408" width="12.85546875" style="1" customWidth="1"/>
    <col min="6409" max="6409" width="16.42578125" style="1" customWidth="1"/>
    <col min="6410" max="6410" width="12.85546875" style="1" customWidth="1"/>
    <col min="6411" max="6411" width="16.85546875" style="1" customWidth="1"/>
    <col min="6412" max="6412" width="10.85546875" style="1" customWidth="1"/>
    <col min="6413" max="6413" width="18.7109375" style="1" customWidth="1"/>
    <col min="6414" max="6656" width="9.140625" style="1"/>
    <col min="6657" max="6657" width="18.42578125" style="1" customWidth="1"/>
    <col min="6658" max="6658" width="12.85546875" style="1" customWidth="1"/>
    <col min="6659" max="6659" width="15.140625" style="1" customWidth="1"/>
    <col min="6660" max="6660" width="12.42578125" style="1" customWidth="1"/>
    <col min="6661" max="6661" width="16.140625" style="1" customWidth="1"/>
    <col min="6662" max="6662" width="12.85546875" style="1" customWidth="1"/>
    <col min="6663" max="6663" width="16.7109375" style="1" customWidth="1"/>
    <col min="6664" max="6664" width="12.85546875" style="1" customWidth="1"/>
    <col min="6665" max="6665" width="16.42578125" style="1" customWidth="1"/>
    <col min="6666" max="6666" width="12.85546875" style="1" customWidth="1"/>
    <col min="6667" max="6667" width="16.85546875" style="1" customWidth="1"/>
    <col min="6668" max="6668" width="10.85546875" style="1" customWidth="1"/>
    <col min="6669" max="6669" width="18.7109375" style="1" customWidth="1"/>
    <col min="6670" max="6912" width="9.140625" style="1"/>
    <col min="6913" max="6913" width="18.42578125" style="1" customWidth="1"/>
    <col min="6914" max="6914" width="12.85546875" style="1" customWidth="1"/>
    <col min="6915" max="6915" width="15.140625" style="1" customWidth="1"/>
    <col min="6916" max="6916" width="12.42578125" style="1" customWidth="1"/>
    <col min="6917" max="6917" width="16.140625" style="1" customWidth="1"/>
    <col min="6918" max="6918" width="12.85546875" style="1" customWidth="1"/>
    <col min="6919" max="6919" width="16.7109375" style="1" customWidth="1"/>
    <col min="6920" max="6920" width="12.85546875" style="1" customWidth="1"/>
    <col min="6921" max="6921" width="16.42578125" style="1" customWidth="1"/>
    <col min="6922" max="6922" width="12.85546875" style="1" customWidth="1"/>
    <col min="6923" max="6923" width="16.85546875" style="1" customWidth="1"/>
    <col min="6924" max="6924" width="10.85546875" style="1" customWidth="1"/>
    <col min="6925" max="6925" width="18.7109375" style="1" customWidth="1"/>
    <col min="6926" max="7168" width="9.140625" style="1"/>
    <col min="7169" max="7169" width="18.42578125" style="1" customWidth="1"/>
    <col min="7170" max="7170" width="12.85546875" style="1" customWidth="1"/>
    <col min="7171" max="7171" width="15.140625" style="1" customWidth="1"/>
    <col min="7172" max="7172" width="12.42578125" style="1" customWidth="1"/>
    <col min="7173" max="7173" width="16.140625" style="1" customWidth="1"/>
    <col min="7174" max="7174" width="12.85546875" style="1" customWidth="1"/>
    <col min="7175" max="7175" width="16.7109375" style="1" customWidth="1"/>
    <col min="7176" max="7176" width="12.85546875" style="1" customWidth="1"/>
    <col min="7177" max="7177" width="16.42578125" style="1" customWidth="1"/>
    <col min="7178" max="7178" width="12.85546875" style="1" customWidth="1"/>
    <col min="7179" max="7179" width="16.85546875" style="1" customWidth="1"/>
    <col min="7180" max="7180" width="10.85546875" style="1" customWidth="1"/>
    <col min="7181" max="7181" width="18.7109375" style="1" customWidth="1"/>
    <col min="7182" max="7424" width="9.140625" style="1"/>
    <col min="7425" max="7425" width="18.42578125" style="1" customWidth="1"/>
    <col min="7426" max="7426" width="12.85546875" style="1" customWidth="1"/>
    <col min="7427" max="7427" width="15.140625" style="1" customWidth="1"/>
    <col min="7428" max="7428" width="12.42578125" style="1" customWidth="1"/>
    <col min="7429" max="7429" width="16.140625" style="1" customWidth="1"/>
    <col min="7430" max="7430" width="12.85546875" style="1" customWidth="1"/>
    <col min="7431" max="7431" width="16.7109375" style="1" customWidth="1"/>
    <col min="7432" max="7432" width="12.85546875" style="1" customWidth="1"/>
    <col min="7433" max="7433" width="16.42578125" style="1" customWidth="1"/>
    <col min="7434" max="7434" width="12.85546875" style="1" customWidth="1"/>
    <col min="7435" max="7435" width="16.85546875" style="1" customWidth="1"/>
    <col min="7436" max="7436" width="10.85546875" style="1" customWidth="1"/>
    <col min="7437" max="7437" width="18.7109375" style="1" customWidth="1"/>
    <col min="7438" max="7680" width="9.140625" style="1"/>
    <col min="7681" max="7681" width="18.42578125" style="1" customWidth="1"/>
    <col min="7682" max="7682" width="12.85546875" style="1" customWidth="1"/>
    <col min="7683" max="7683" width="15.140625" style="1" customWidth="1"/>
    <col min="7684" max="7684" width="12.42578125" style="1" customWidth="1"/>
    <col min="7685" max="7685" width="16.140625" style="1" customWidth="1"/>
    <col min="7686" max="7686" width="12.85546875" style="1" customWidth="1"/>
    <col min="7687" max="7687" width="16.7109375" style="1" customWidth="1"/>
    <col min="7688" max="7688" width="12.85546875" style="1" customWidth="1"/>
    <col min="7689" max="7689" width="16.42578125" style="1" customWidth="1"/>
    <col min="7690" max="7690" width="12.85546875" style="1" customWidth="1"/>
    <col min="7691" max="7691" width="16.85546875" style="1" customWidth="1"/>
    <col min="7692" max="7692" width="10.85546875" style="1" customWidth="1"/>
    <col min="7693" max="7693" width="18.7109375" style="1" customWidth="1"/>
    <col min="7694" max="7936" width="9.140625" style="1"/>
    <col min="7937" max="7937" width="18.42578125" style="1" customWidth="1"/>
    <col min="7938" max="7938" width="12.85546875" style="1" customWidth="1"/>
    <col min="7939" max="7939" width="15.140625" style="1" customWidth="1"/>
    <col min="7940" max="7940" width="12.42578125" style="1" customWidth="1"/>
    <col min="7941" max="7941" width="16.140625" style="1" customWidth="1"/>
    <col min="7942" max="7942" width="12.85546875" style="1" customWidth="1"/>
    <col min="7943" max="7943" width="16.7109375" style="1" customWidth="1"/>
    <col min="7944" max="7944" width="12.85546875" style="1" customWidth="1"/>
    <col min="7945" max="7945" width="16.42578125" style="1" customWidth="1"/>
    <col min="7946" max="7946" width="12.85546875" style="1" customWidth="1"/>
    <col min="7947" max="7947" width="16.85546875" style="1" customWidth="1"/>
    <col min="7948" max="7948" width="10.85546875" style="1" customWidth="1"/>
    <col min="7949" max="7949" width="18.7109375" style="1" customWidth="1"/>
    <col min="7950" max="8192" width="9.140625" style="1"/>
    <col min="8193" max="8193" width="18.42578125" style="1" customWidth="1"/>
    <col min="8194" max="8194" width="12.85546875" style="1" customWidth="1"/>
    <col min="8195" max="8195" width="15.140625" style="1" customWidth="1"/>
    <col min="8196" max="8196" width="12.42578125" style="1" customWidth="1"/>
    <col min="8197" max="8197" width="16.140625" style="1" customWidth="1"/>
    <col min="8198" max="8198" width="12.85546875" style="1" customWidth="1"/>
    <col min="8199" max="8199" width="16.7109375" style="1" customWidth="1"/>
    <col min="8200" max="8200" width="12.85546875" style="1" customWidth="1"/>
    <col min="8201" max="8201" width="16.42578125" style="1" customWidth="1"/>
    <col min="8202" max="8202" width="12.85546875" style="1" customWidth="1"/>
    <col min="8203" max="8203" width="16.85546875" style="1" customWidth="1"/>
    <col min="8204" max="8204" width="10.85546875" style="1" customWidth="1"/>
    <col min="8205" max="8205" width="18.7109375" style="1" customWidth="1"/>
    <col min="8206" max="8448" width="9.140625" style="1"/>
    <col min="8449" max="8449" width="18.42578125" style="1" customWidth="1"/>
    <col min="8450" max="8450" width="12.85546875" style="1" customWidth="1"/>
    <col min="8451" max="8451" width="15.140625" style="1" customWidth="1"/>
    <col min="8452" max="8452" width="12.42578125" style="1" customWidth="1"/>
    <col min="8453" max="8453" width="16.140625" style="1" customWidth="1"/>
    <col min="8454" max="8454" width="12.85546875" style="1" customWidth="1"/>
    <col min="8455" max="8455" width="16.7109375" style="1" customWidth="1"/>
    <col min="8456" max="8456" width="12.85546875" style="1" customWidth="1"/>
    <col min="8457" max="8457" width="16.42578125" style="1" customWidth="1"/>
    <col min="8458" max="8458" width="12.85546875" style="1" customWidth="1"/>
    <col min="8459" max="8459" width="16.85546875" style="1" customWidth="1"/>
    <col min="8460" max="8460" width="10.85546875" style="1" customWidth="1"/>
    <col min="8461" max="8461" width="18.7109375" style="1" customWidth="1"/>
    <col min="8462" max="8704" width="9.140625" style="1"/>
    <col min="8705" max="8705" width="18.42578125" style="1" customWidth="1"/>
    <col min="8706" max="8706" width="12.85546875" style="1" customWidth="1"/>
    <col min="8707" max="8707" width="15.140625" style="1" customWidth="1"/>
    <col min="8708" max="8708" width="12.42578125" style="1" customWidth="1"/>
    <col min="8709" max="8709" width="16.140625" style="1" customWidth="1"/>
    <col min="8710" max="8710" width="12.85546875" style="1" customWidth="1"/>
    <col min="8711" max="8711" width="16.7109375" style="1" customWidth="1"/>
    <col min="8712" max="8712" width="12.85546875" style="1" customWidth="1"/>
    <col min="8713" max="8713" width="16.42578125" style="1" customWidth="1"/>
    <col min="8714" max="8714" width="12.85546875" style="1" customWidth="1"/>
    <col min="8715" max="8715" width="16.85546875" style="1" customWidth="1"/>
    <col min="8716" max="8716" width="10.85546875" style="1" customWidth="1"/>
    <col min="8717" max="8717" width="18.7109375" style="1" customWidth="1"/>
    <col min="8718" max="8960" width="9.140625" style="1"/>
    <col min="8961" max="8961" width="18.42578125" style="1" customWidth="1"/>
    <col min="8962" max="8962" width="12.85546875" style="1" customWidth="1"/>
    <col min="8963" max="8963" width="15.140625" style="1" customWidth="1"/>
    <col min="8964" max="8964" width="12.42578125" style="1" customWidth="1"/>
    <col min="8965" max="8965" width="16.140625" style="1" customWidth="1"/>
    <col min="8966" max="8966" width="12.85546875" style="1" customWidth="1"/>
    <col min="8967" max="8967" width="16.7109375" style="1" customWidth="1"/>
    <col min="8968" max="8968" width="12.85546875" style="1" customWidth="1"/>
    <col min="8969" max="8969" width="16.42578125" style="1" customWidth="1"/>
    <col min="8970" max="8970" width="12.85546875" style="1" customWidth="1"/>
    <col min="8971" max="8971" width="16.85546875" style="1" customWidth="1"/>
    <col min="8972" max="8972" width="10.85546875" style="1" customWidth="1"/>
    <col min="8973" max="8973" width="18.7109375" style="1" customWidth="1"/>
    <col min="8974" max="9216" width="9.140625" style="1"/>
    <col min="9217" max="9217" width="18.42578125" style="1" customWidth="1"/>
    <col min="9218" max="9218" width="12.85546875" style="1" customWidth="1"/>
    <col min="9219" max="9219" width="15.140625" style="1" customWidth="1"/>
    <col min="9220" max="9220" width="12.42578125" style="1" customWidth="1"/>
    <col min="9221" max="9221" width="16.140625" style="1" customWidth="1"/>
    <col min="9222" max="9222" width="12.85546875" style="1" customWidth="1"/>
    <col min="9223" max="9223" width="16.7109375" style="1" customWidth="1"/>
    <col min="9224" max="9224" width="12.85546875" style="1" customWidth="1"/>
    <col min="9225" max="9225" width="16.42578125" style="1" customWidth="1"/>
    <col min="9226" max="9226" width="12.85546875" style="1" customWidth="1"/>
    <col min="9227" max="9227" width="16.85546875" style="1" customWidth="1"/>
    <col min="9228" max="9228" width="10.85546875" style="1" customWidth="1"/>
    <col min="9229" max="9229" width="18.7109375" style="1" customWidth="1"/>
    <col min="9230" max="9472" width="9.140625" style="1"/>
    <col min="9473" max="9473" width="18.42578125" style="1" customWidth="1"/>
    <col min="9474" max="9474" width="12.85546875" style="1" customWidth="1"/>
    <col min="9475" max="9475" width="15.140625" style="1" customWidth="1"/>
    <col min="9476" max="9476" width="12.42578125" style="1" customWidth="1"/>
    <col min="9477" max="9477" width="16.140625" style="1" customWidth="1"/>
    <col min="9478" max="9478" width="12.85546875" style="1" customWidth="1"/>
    <col min="9479" max="9479" width="16.7109375" style="1" customWidth="1"/>
    <col min="9480" max="9480" width="12.85546875" style="1" customWidth="1"/>
    <col min="9481" max="9481" width="16.42578125" style="1" customWidth="1"/>
    <col min="9482" max="9482" width="12.85546875" style="1" customWidth="1"/>
    <col min="9483" max="9483" width="16.85546875" style="1" customWidth="1"/>
    <col min="9484" max="9484" width="10.85546875" style="1" customWidth="1"/>
    <col min="9485" max="9485" width="18.7109375" style="1" customWidth="1"/>
    <col min="9486" max="9728" width="9.140625" style="1"/>
    <col min="9729" max="9729" width="18.42578125" style="1" customWidth="1"/>
    <col min="9730" max="9730" width="12.85546875" style="1" customWidth="1"/>
    <col min="9731" max="9731" width="15.140625" style="1" customWidth="1"/>
    <col min="9732" max="9732" width="12.42578125" style="1" customWidth="1"/>
    <col min="9733" max="9733" width="16.140625" style="1" customWidth="1"/>
    <col min="9734" max="9734" width="12.85546875" style="1" customWidth="1"/>
    <col min="9735" max="9735" width="16.7109375" style="1" customWidth="1"/>
    <col min="9736" max="9736" width="12.85546875" style="1" customWidth="1"/>
    <col min="9737" max="9737" width="16.42578125" style="1" customWidth="1"/>
    <col min="9738" max="9738" width="12.85546875" style="1" customWidth="1"/>
    <col min="9739" max="9739" width="16.85546875" style="1" customWidth="1"/>
    <col min="9740" max="9740" width="10.85546875" style="1" customWidth="1"/>
    <col min="9741" max="9741" width="18.7109375" style="1" customWidth="1"/>
    <col min="9742" max="9984" width="9.140625" style="1"/>
    <col min="9985" max="9985" width="18.42578125" style="1" customWidth="1"/>
    <col min="9986" max="9986" width="12.85546875" style="1" customWidth="1"/>
    <col min="9987" max="9987" width="15.140625" style="1" customWidth="1"/>
    <col min="9988" max="9988" width="12.42578125" style="1" customWidth="1"/>
    <col min="9989" max="9989" width="16.140625" style="1" customWidth="1"/>
    <col min="9990" max="9990" width="12.85546875" style="1" customWidth="1"/>
    <col min="9991" max="9991" width="16.7109375" style="1" customWidth="1"/>
    <col min="9992" max="9992" width="12.85546875" style="1" customWidth="1"/>
    <col min="9993" max="9993" width="16.42578125" style="1" customWidth="1"/>
    <col min="9994" max="9994" width="12.85546875" style="1" customWidth="1"/>
    <col min="9995" max="9995" width="16.85546875" style="1" customWidth="1"/>
    <col min="9996" max="9996" width="10.85546875" style="1" customWidth="1"/>
    <col min="9997" max="9997" width="18.7109375" style="1" customWidth="1"/>
    <col min="9998" max="10240" width="9.140625" style="1"/>
    <col min="10241" max="10241" width="18.42578125" style="1" customWidth="1"/>
    <col min="10242" max="10242" width="12.85546875" style="1" customWidth="1"/>
    <col min="10243" max="10243" width="15.140625" style="1" customWidth="1"/>
    <col min="10244" max="10244" width="12.42578125" style="1" customWidth="1"/>
    <col min="10245" max="10245" width="16.140625" style="1" customWidth="1"/>
    <col min="10246" max="10246" width="12.85546875" style="1" customWidth="1"/>
    <col min="10247" max="10247" width="16.7109375" style="1" customWidth="1"/>
    <col min="10248" max="10248" width="12.85546875" style="1" customWidth="1"/>
    <col min="10249" max="10249" width="16.42578125" style="1" customWidth="1"/>
    <col min="10250" max="10250" width="12.85546875" style="1" customWidth="1"/>
    <col min="10251" max="10251" width="16.85546875" style="1" customWidth="1"/>
    <col min="10252" max="10252" width="10.85546875" style="1" customWidth="1"/>
    <col min="10253" max="10253" width="18.7109375" style="1" customWidth="1"/>
    <col min="10254" max="10496" width="9.140625" style="1"/>
    <col min="10497" max="10497" width="18.42578125" style="1" customWidth="1"/>
    <col min="10498" max="10498" width="12.85546875" style="1" customWidth="1"/>
    <col min="10499" max="10499" width="15.140625" style="1" customWidth="1"/>
    <col min="10500" max="10500" width="12.42578125" style="1" customWidth="1"/>
    <col min="10501" max="10501" width="16.140625" style="1" customWidth="1"/>
    <col min="10502" max="10502" width="12.85546875" style="1" customWidth="1"/>
    <col min="10503" max="10503" width="16.7109375" style="1" customWidth="1"/>
    <col min="10504" max="10504" width="12.85546875" style="1" customWidth="1"/>
    <col min="10505" max="10505" width="16.42578125" style="1" customWidth="1"/>
    <col min="10506" max="10506" width="12.85546875" style="1" customWidth="1"/>
    <col min="10507" max="10507" width="16.85546875" style="1" customWidth="1"/>
    <col min="10508" max="10508" width="10.85546875" style="1" customWidth="1"/>
    <col min="10509" max="10509" width="18.7109375" style="1" customWidth="1"/>
    <col min="10510" max="10752" width="9.140625" style="1"/>
    <col min="10753" max="10753" width="18.42578125" style="1" customWidth="1"/>
    <col min="10754" max="10754" width="12.85546875" style="1" customWidth="1"/>
    <col min="10755" max="10755" width="15.140625" style="1" customWidth="1"/>
    <col min="10756" max="10756" width="12.42578125" style="1" customWidth="1"/>
    <col min="10757" max="10757" width="16.140625" style="1" customWidth="1"/>
    <col min="10758" max="10758" width="12.85546875" style="1" customWidth="1"/>
    <col min="10759" max="10759" width="16.7109375" style="1" customWidth="1"/>
    <col min="10760" max="10760" width="12.85546875" style="1" customWidth="1"/>
    <col min="10761" max="10761" width="16.42578125" style="1" customWidth="1"/>
    <col min="10762" max="10762" width="12.85546875" style="1" customWidth="1"/>
    <col min="10763" max="10763" width="16.85546875" style="1" customWidth="1"/>
    <col min="10764" max="10764" width="10.85546875" style="1" customWidth="1"/>
    <col min="10765" max="10765" width="18.7109375" style="1" customWidth="1"/>
    <col min="10766" max="11008" width="9.140625" style="1"/>
    <col min="11009" max="11009" width="18.42578125" style="1" customWidth="1"/>
    <col min="11010" max="11010" width="12.85546875" style="1" customWidth="1"/>
    <col min="11011" max="11011" width="15.140625" style="1" customWidth="1"/>
    <col min="11012" max="11012" width="12.42578125" style="1" customWidth="1"/>
    <col min="11013" max="11013" width="16.140625" style="1" customWidth="1"/>
    <col min="11014" max="11014" width="12.85546875" style="1" customWidth="1"/>
    <col min="11015" max="11015" width="16.7109375" style="1" customWidth="1"/>
    <col min="11016" max="11016" width="12.85546875" style="1" customWidth="1"/>
    <col min="11017" max="11017" width="16.42578125" style="1" customWidth="1"/>
    <col min="11018" max="11018" width="12.85546875" style="1" customWidth="1"/>
    <col min="11019" max="11019" width="16.85546875" style="1" customWidth="1"/>
    <col min="11020" max="11020" width="10.85546875" style="1" customWidth="1"/>
    <col min="11021" max="11021" width="18.7109375" style="1" customWidth="1"/>
    <col min="11022" max="11264" width="9.140625" style="1"/>
    <col min="11265" max="11265" width="18.42578125" style="1" customWidth="1"/>
    <col min="11266" max="11266" width="12.85546875" style="1" customWidth="1"/>
    <col min="11267" max="11267" width="15.140625" style="1" customWidth="1"/>
    <col min="11268" max="11268" width="12.42578125" style="1" customWidth="1"/>
    <col min="11269" max="11269" width="16.140625" style="1" customWidth="1"/>
    <col min="11270" max="11270" width="12.85546875" style="1" customWidth="1"/>
    <col min="11271" max="11271" width="16.7109375" style="1" customWidth="1"/>
    <col min="11272" max="11272" width="12.85546875" style="1" customWidth="1"/>
    <col min="11273" max="11273" width="16.42578125" style="1" customWidth="1"/>
    <col min="11274" max="11274" width="12.85546875" style="1" customWidth="1"/>
    <col min="11275" max="11275" width="16.85546875" style="1" customWidth="1"/>
    <col min="11276" max="11276" width="10.85546875" style="1" customWidth="1"/>
    <col min="11277" max="11277" width="18.7109375" style="1" customWidth="1"/>
    <col min="11278" max="11520" width="9.140625" style="1"/>
    <col min="11521" max="11521" width="18.42578125" style="1" customWidth="1"/>
    <col min="11522" max="11522" width="12.85546875" style="1" customWidth="1"/>
    <col min="11523" max="11523" width="15.140625" style="1" customWidth="1"/>
    <col min="11524" max="11524" width="12.42578125" style="1" customWidth="1"/>
    <col min="11525" max="11525" width="16.140625" style="1" customWidth="1"/>
    <col min="11526" max="11526" width="12.85546875" style="1" customWidth="1"/>
    <col min="11527" max="11527" width="16.7109375" style="1" customWidth="1"/>
    <col min="11528" max="11528" width="12.85546875" style="1" customWidth="1"/>
    <col min="11529" max="11529" width="16.42578125" style="1" customWidth="1"/>
    <col min="11530" max="11530" width="12.85546875" style="1" customWidth="1"/>
    <col min="11531" max="11531" width="16.85546875" style="1" customWidth="1"/>
    <col min="11532" max="11532" width="10.85546875" style="1" customWidth="1"/>
    <col min="11533" max="11533" width="18.7109375" style="1" customWidth="1"/>
    <col min="11534" max="11776" width="9.140625" style="1"/>
    <col min="11777" max="11777" width="18.42578125" style="1" customWidth="1"/>
    <col min="11778" max="11778" width="12.85546875" style="1" customWidth="1"/>
    <col min="11779" max="11779" width="15.140625" style="1" customWidth="1"/>
    <col min="11780" max="11780" width="12.42578125" style="1" customWidth="1"/>
    <col min="11781" max="11781" width="16.140625" style="1" customWidth="1"/>
    <col min="11782" max="11782" width="12.85546875" style="1" customWidth="1"/>
    <col min="11783" max="11783" width="16.7109375" style="1" customWidth="1"/>
    <col min="11784" max="11784" width="12.85546875" style="1" customWidth="1"/>
    <col min="11785" max="11785" width="16.42578125" style="1" customWidth="1"/>
    <col min="11786" max="11786" width="12.85546875" style="1" customWidth="1"/>
    <col min="11787" max="11787" width="16.85546875" style="1" customWidth="1"/>
    <col min="11788" max="11788" width="10.85546875" style="1" customWidth="1"/>
    <col min="11789" max="11789" width="18.7109375" style="1" customWidth="1"/>
    <col min="11790" max="12032" width="9.140625" style="1"/>
    <col min="12033" max="12033" width="18.42578125" style="1" customWidth="1"/>
    <col min="12034" max="12034" width="12.85546875" style="1" customWidth="1"/>
    <col min="12035" max="12035" width="15.140625" style="1" customWidth="1"/>
    <col min="12036" max="12036" width="12.42578125" style="1" customWidth="1"/>
    <col min="12037" max="12037" width="16.140625" style="1" customWidth="1"/>
    <col min="12038" max="12038" width="12.85546875" style="1" customWidth="1"/>
    <col min="12039" max="12039" width="16.7109375" style="1" customWidth="1"/>
    <col min="12040" max="12040" width="12.85546875" style="1" customWidth="1"/>
    <col min="12041" max="12041" width="16.42578125" style="1" customWidth="1"/>
    <col min="12042" max="12042" width="12.85546875" style="1" customWidth="1"/>
    <col min="12043" max="12043" width="16.85546875" style="1" customWidth="1"/>
    <col min="12044" max="12044" width="10.85546875" style="1" customWidth="1"/>
    <col min="12045" max="12045" width="18.7109375" style="1" customWidth="1"/>
    <col min="12046" max="12288" width="9.140625" style="1"/>
    <col min="12289" max="12289" width="18.42578125" style="1" customWidth="1"/>
    <col min="12290" max="12290" width="12.85546875" style="1" customWidth="1"/>
    <col min="12291" max="12291" width="15.140625" style="1" customWidth="1"/>
    <col min="12292" max="12292" width="12.42578125" style="1" customWidth="1"/>
    <col min="12293" max="12293" width="16.140625" style="1" customWidth="1"/>
    <col min="12294" max="12294" width="12.85546875" style="1" customWidth="1"/>
    <col min="12295" max="12295" width="16.7109375" style="1" customWidth="1"/>
    <col min="12296" max="12296" width="12.85546875" style="1" customWidth="1"/>
    <col min="12297" max="12297" width="16.42578125" style="1" customWidth="1"/>
    <col min="12298" max="12298" width="12.85546875" style="1" customWidth="1"/>
    <col min="12299" max="12299" width="16.85546875" style="1" customWidth="1"/>
    <col min="12300" max="12300" width="10.85546875" style="1" customWidth="1"/>
    <col min="12301" max="12301" width="18.7109375" style="1" customWidth="1"/>
    <col min="12302" max="12544" width="9.140625" style="1"/>
    <col min="12545" max="12545" width="18.42578125" style="1" customWidth="1"/>
    <col min="12546" max="12546" width="12.85546875" style="1" customWidth="1"/>
    <col min="12547" max="12547" width="15.140625" style="1" customWidth="1"/>
    <col min="12548" max="12548" width="12.42578125" style="1" customWidth="1"/>
    <col min="12549" max="12549" width="16.140625" style="1" customWidth="1"/>
    <col min="12550" max="12550" width="12.85546875" style="1" customWidth="1"/>
    <col min="12551" max="12551" width="16.7109375" style="1" customWidth="1"/>
    <col min="12552" max="12552" width="12.85546875" style="1" customWidth="1"/>
    <col min="12553" max="12553" width="16.42578125" style="1" customWidth="1"/>
    <col min="12554" max="12554" width="12.85546875" style="1" customWidth="1"/>
    <col min="12555" max="12555" width="16.85546875" style="1" customWidth="1"/>
    <col min="12556" max="12556" width="10.85546875" style="1" customWidth="1"/>
    <col min="12557" max="12557" width="18.7109375" style="1" customWidth="1"/>
    <col min="12558" max="12800" width="9.140625" style="1"/>
    <col min="12801" max="12801" width="18.42578125" style="1" customWidth="1"/>
    <col min="12802" max="12802" width="12.85546875" style="1" customWidth="1"/>
    <col min="12803" max="12803" width="15.140625" style="1" customWidth="1"/>
    <col min="12804" max="12804" width="12.42578125" style="1" customWidth="1"/>
    <col min="12805" max="12805" width="16.140625" style="1" customWidth="1"/>
    <col min="12806" max="12806" width="12.85546875" style="1" customWidth="1"/>
    <col min="12807" max="12807" width="16.7109375" style="1" customWidth="1"/>
    <col min="12808" max="12808" width="12.85546875" style="1" customWidth="1"/>
    <col min="12809" max="12809" width="16.42578125" style="1" customWidth="1"/>
    <col min="12810" max="12810" width="12.85546875" style="1" customWidth="1"/>
    <col min="12811" max="12811" width="16.85546875" style="1" customWidth="1"/>
    <col min="12812" max="12812" width="10.85546875" style="1" customWidth="1"/>
    <col min="12813" max="12813" width="18.7109375" style="1" customWidth="1"/>
    <col min="12814" max="13056" width="9.140625" style="1"/>
    <col min="13057" max="13057" width="18.42578125" style="1" customWidth="1"/>
    <col min="13058" max="13058" width="12.85546875" style="1" customWidth="1"/>
    <col min="13059" max="13059" width="15.140625" style="1" customWidth="1"/>
    <col min="13060" max="13060" width="12.42578125" style="1" customWidth="1"/>
    <col min="13061" max="13061" width="16.140625" style="1" customWidth="1"/>
    <col min="13062" max="13062" width="12.85546875" style="1" customWidth="1"/>
    <col min="13063" max="13063" width="16.7109375" style="1" customWidth="1"/>
    <col min="13064" max="13064" width="12.85546875" style="1" customWidth="1"/>
    <col min="13065" max="13065" width="16.42578125" style="1" customWidth="1"/>
    <col min="13066" max="13066" width="12.85546875" style="1" customWidth="1"/>
    <col min="13067" max="13067" width="16.85546875" style="1" customWidth="1"/>
    <col min="13068" max="13068" width="10.85546875" style="1" customWidth="1"/>
    <col min="13069" max="13069" width="18.7109375" style="1" customWidth="1"/>
    <col min="13070" max="13312" width="9.140625" style="1"/>
    <col min="13313" max="13313" width="18.42578125" style="1" customWidth="1"/>
    <col min="13314" max="13314" width="12.85546875" style="1" customWidth="1"/>
    <col min="13315" max="13315" width="15.140625" style="1" customWidth="1"/>
    <col min="13316" max="13316" width="12.42578125" style="1" customWidth="1"/>
    <col min="13317" max="13317" width="16.140625" style="1" customWidth="1"/>
    <col min="13318" max="13318" width="12.85546875" style="1" customWidth="1"/>
    <col min="13319" max="13319" width="16.7109375" style="1" customWidth="1"/>
    <col min="13320" max="13320" width="12.85546875" style="1" customWidth="1"/>
    <col min="13321" max="13321" width="16.42578125" style="1" customWidth="1"/>
    <col min="13322" max="13322" width="12.85546875" style="1" customWidth="1"/>
    <col min="13323" max="13323" width="16.85546875" style="1" customWidth="1"/>
    <col min="13324" max="13324" width="10.85546875" style="1" customWidth="1"/>
    <col min="13325" max="13325" width="18.7109375" style="1" customWidth="1"/>
    <col min="13326" max="13568" width="9.140625" style="1"/>
    <col min="13569" max="13569" width="18.42578125" style="1" customWidth="1"/>
    <col min="13570" max="13570" width="12.85546875" style="1" customWidth="1"/>
    <col min="13571" max="13571" width="15.140625" style="1" customWidth="1"/>
    <col min="13572" max="13572" width="12.42578125" style="1" customWidth="1"/>
    <col min="13573" max="13573" width="16.140625" style="1" customWidth="1"/>
    <col min="13574" max="13574" width="12.85546875" style="1" customWidth="1"/>
    <col min="13575" max="13575" width="16.7109375" style="1" customWidth="1"/>
    <col min="13576" max="13576" width="12.85546875" style="1" customWidth="1"/>
    <col min="13577" max="13577" width="16.42578125" style="1" customWidth="1"/>
    <col min="13578" max="13578" width="12.85546875" style="1" customWidth="1"/>
    <col min="13579" max="13579" width="16.85546875" style="1" customWidth="1"/>
    <col min="13580" max="13580" width="10.85546875" style="1" customWidth="1"/>
    <col min="13581" max="13581" width="18.7109375" style="1" customWidth="1"/>
    <col min="13582" max="13824" width="9.140625" style="1"/>
    <col min="13825" max="13825" width="18.42578125" style="1" customWidth="1"/>
    <col min="13826" max="13826" width="12.85546875" style="1" customWidth="1"/>
    <col min="13827" max="13827" width="15.140625" style="1" customWidth="1"/>
    <col min="13828" max="13828" width="12.42578125" style="1" customWidth="1"/>
    <col min="13829" max="13829" width="16.140625" style="1" customWidth="1"/>
    <col min="13830" max="13830" width="12.85546875" style="1" customWidth="1"/>
    <col min="13831" max="13831" width="16.7109375" style="1" customWidth="1"/>
    <col min="13832" max="13832" width="12.85546875" style="1" customWidth="1"/>
    <col min="13833" max="13833" width="16.42578125" style="1" customWidth="1"/>
    <col min="13834" max="13834" width="12.85546875" style="1" customWidth="1"/>
    <col min="13835" max="13835" width="16.85546875" style="1" customWidth="1"/>
    <col min="13836" max="13836" width="10.85546875" style="1" customWidth="1"/>
    <col min="13837" max="13837" width="18.7109375" style="1" customWidth="1"/>
    <col min="13838" max="14080" width="9.140625" style="1"/>
    <col min="14081" max="14081" width="18.42578125" style="1" customWidth="1"/>
    <col min="14082" max="14082" width="12.85546875" style="1" customWidth="1"/>
    <col min="14083" max="14083" width="15.140625" style="1" customWidth="1"/>
    <col min="14084" max="14084" width="12.42578125" style="1" customWidth="1"/>
    <col min="14085" max="14085" width="16.140625" style="1" customWidth="1"/>
    <col min="14086" max="14086" width="12.85546875" style="1" customWidth="1"/>
    <col min="14087" max="14087" width="16.7109375" style="1" customWidth="1"/>
    <col min="14088" max="14088" width="12.85546875" style="1" customWidth="1"/>
    <col min="14089" max="14089" width="16.42578125" style="1" customWidth="1"/>
    <col min="14090" max="14090" width="12.85546875" style="1" customWidth="1"/>
    <col min="14091" max="14091" width="16.85546875" style="1" customWidth="1"/>
    <col min="14092" max="14092" width="10.85546875" style="1" customWidth="1"/>
    <col min="14093" max="14093" width="18.7109375" style="1" customWidth="1"/>
    <col min="14094" max="14336" width="9.140625" style="1"/>
    <col min="14337" max="14337" width="18.42578125" style="1" customWidth="1"/>
    <col min="14338" max="14338" width="12.85546875" style="1" customWidth="1"/>
    <col min="14339" max="14339" width="15.140625" style="1" customWidth="1"/>
    <col min="14340" max="14340" width="12.42578125" style="1" customWidth="1"/>
    <col min="14341" max="14341" width="16.140625" style="1" customWidth="1"/>
    <col min="14342" max="14342" width="12.85546875" style="1" customWidth="1"/>
    <col min="14343" max="14343" width="16.7109375" style="1" customWidth="1"/>
    <col min="14344" max="14344" width="12.85546875" style="1" customWidth="1"/>
    <col min="14345" max="14345" width="16.42578125" style="1" customWidth="1"/>
    <col min="14346" max="14346" width="12.85546875" style="1" customWidth="1"/>
    <col min="14347" max="14347" width="16.85546875" style="1" customWidth="1"/>
    <col min="14348" max="14348" width="10.85546875" style="1" customWidth="1"/>
    <col min="14349" max="14349" width="18.7109375" style="1" customWidth="1"/>
    <col min="14350" max="14592" width="9.140625" style="1"/>
    <col min="14593" max="14593" width="18.42578125" style="1" customWidth="1"/>
    <col min="14594" max="14594" width="12.85546875" style="1" customWidth="1"/>
    <col min="14595" max="14595" width="15.140625" style="1" customWidth="1"/>
    <col min="14596" max="14596" width="12.42578125" style="1" customWidth="1"/>
    <col min="14597" max="14597" width="16.140625" style="1" customWidth="1"/>
    <col min="14598" max="14598" width="12.85546875" style="1" customWidth="1"/>
    <col min="14599" max="14599" width="16.7109375" style="1" customWidth="1"/>
    <col min="14600" max="14600" width="12.85546875" style="1" customWidth="1"/>
    <col min="14601" max="14601" width="16.42578125" style="1" customWidth="1"/>
    <col min="14602" max="14602" width="12.85546875" style="1" customWidth="1"/>
    <col min="14603" max="14603" width="16.85546875" style="1" customWidth="1"/>
    <col min="14604" max="14604" width="10.85546875" style="1" customWidth="1"/>
    <col min="14605" max="14605" width="18.7109375" style="1" customWidth="1"/>
    <col min="14606" max="14848" width="9.140625" style="1"/>
    <col min="14849" max="14849" width="18.42578125" style="1" customWidth="1"/>
    <col min="14850" max="14850" width="12.85546875" style="1" customWidth="1"/>
    <col min="14851" max="14851" width="15.140625" style="1" customWidth="1"/>
    <col min="14852" max="14852" width="12.42578125" style="1" customWidth="1"/>
    <col min="14853" max="14853" width="16.140625" style="1" customWidth="1"/>
    <col min="14854" max="14854" width="12.85546875" style="1" customWidth="1"/>
    <col min="14855" max="14855" width="16.7109375" style="1" customWidth="1"/>
    <col min="14856" max="14856" width="12.85546875" style="1" customWidth="1"/>
    <col min="14857" max="14857" width="16.42578125" style="1" customWidth="1"/>
    <col min="14858" max="14858" width="12.85546875" style="1" customWidth="1"/>
    <col min="14859" max="14859" width="16.85546875" style="1" customWidth="1"/>
    <col min="14860" max="14860" width="10.85546875" style="1" customWidth="1"/>
    <col min="14861" max="14861" width="18.7109375" style="1" customWidth="1"/>
    <col min="14862" max="15104" width="9.140625" style="1"/>
    <col min="15105" max="15105" width="18.42578125" style="1" customWidth="1"/>
    <col min="15106" max="15106" width="12.85546875" style="1" customWidth="1"/>
    <col min="15107" max="15107" width="15.140625" style="1" customWidth="1"/>
    <col min="15108" max="15108" width="12.42578125" style="1" customWidth="1"/>
    <col min="15109" max="15109" width="16.140625" style="1" customWidth="1"/>
    <col min="15110" max="15110" width="12.85546875" style="1" customWidth="1"/>
    <col min="15111" max="15111" width="16.7109375" style="1" customWidth="1"/>
    <col min="15112" max="15112" width="12.85546875" style="1" customWidth="1"/>
    <col min="15113" max="15113" width="16.42578125" style="1" customWidth="1"/>
    <col min="15114" max="15114" width="12.85546875" style="1" customWidth="1"/>
    <col min="15115" max="15115" width="16.85546875" style="1" customWidth="1"/>
    <col min="15116" max="15116" width="10.85546875" style="1" customWidth="1"/>
    <col min="15117" max="15117" width="18.7109375" style="1" customWidth="1"/>
    <col min="15118" max="15360" width="9.140625" style="1"/>
    <col min="15361" max="15361" width="18.42578125" style="1" customWidth="1"/>
    <col min="15362" max="15362" width="12.85546875" style="1" customWidth="1"/>
    <col min="15363" max="15363" width="15.140625" style="1" customWidth="1"/>
    <col min="15364" max="15364" width="12.42578125" style="1" customWidth="1"/>
    <col min="15365" max="15365" width="16.140625" style="1" customWidth="1"/>
    <col min="15366" max="15366" width="12.85546875" style="1" customWidth="1"/>
    <col min="15367" max="15367" width="16.7109375" style="1" customWidth="1"/>
    <col min="15368" max="15368" width="12.85546875" style="1" customWidth="1"/>
    <col min="15369" max="15369" width="16.42578125" style="1" customWidth="1"/>
    <col min="15370" max="15370" width="12.85546875" style="1" customWidth="1"/>
    <col min="15371" max="15371" width="16.85546875" style="1" customWidth="1"/>
    <col min="15372" max="15372" width="10.85546875" style="1" customWidth="1"/>
    <col min="15373" max="15373" width="18.7109375" style="1" customWidth="1"/>
    <col min="15374" max="15616" width="9.140625" style="1"/>
    <col min="15617" max="15617" width="18.42578125" style="1" customWidth="1"/>
    <col min="15618" max="15618" width="12.85546875" style="1" customWidth="1"/>
    <col min="15619" max="15619" width="15.140625" style="1" customWidth="1"/>
    <col min="15620" max="15620" width="12.42578125" style="1" customWidth="1"/>
    <col min="15621" max="15621" width="16.140625" style="1" customWidth="1"/>
    <col min="15622" max="15622" width="12.85546875" style="1" customWidth="1"/>
    <col min="15623" max="15623" width="16.7109375" style="1" customWidth="1"/>
    <col min="15624" max="15624" width="12.85546875" style="1" customWidth="1"/>
    <col min="15625" max="15625" width="16.42578125" style="1" customWidth="1"/>
    <col min="15626" max="15626" width="12.85546875" style="1" customWidth="1"/>
    <col min="15627" max="15627" width="16.85546875" style="1" customWidth="1"/>
    <col min="15628" max="15628" width="10.85546875" style="1" customWidth="1"/>
    <col min="15629" max="15629" width="18.7109375" style="1" customWidth="1"/>
    <col min="15630" max="15872" width="9.140625" style="1"/>
    <col min="15873" max="15873" width="18.42578125" style="1" customWidth="1"/>
    <col min="15874" max="15874" width="12.85546875" style="1" customWidth="1"/>
    <col min="15875" max="15875" width="15.140625" style="1" customWidth="1"/>
    <col min="15876" max="15876" width="12.42578125" style="1" customWidth="1"/>
    <col min="15877" max="15877" width="16.140625" style="1" customWidth="1"/>
    <col min="15878" max="15878" width="12.85546875" style="1" customWidth="1"/>
    <col min="15879" max="15879" width="16.7109375" style="1" customWidth="1"/>
    <col min="15880" max="15880" width="12.85546875" style="1" customWidth="1"/>
    <col min="15881" max="15881" width="16.42578125" style="1" customWidth="1"/>
    <col min="15882" max="15882" width="12.85546875" style="1" customWidth="1"/>
    <col min="15883" max="15883" width="16.85546875" style="1" customWidth="1"/>
    <col min="15884" max="15884" width="10.85546875" style="1" customWidth="1"/>
    <col min="15885" max="15885" width="18.7109375" style="1" customWidth="1"/>
    <col min="15886" max="16128" width="9.140625" style="1"/>
    <col min="16129" max="16129" width="18.42578125" style="1" customWidth="1"/>
    <col min="16130" max="16130" width="12.85546875" style="1" customWidth="1"/>
    <col min="16131" max="16131" width="15.140625" style="1" customWidth="1"/>
    <col min="16132" max="16132" width="12.42578125" style="1" customWidth="1"/>
    <col min="16133" max="16133" width="16.140625" style="1" customWidth="1"/>
    <col min="16134" max="16134" width="12.85546875" style="1" customWidth="1"/>
    <col min="16135" max="16135" width="16.7109375" style="1" customWidth="1"/>
    <col min="16136" max="16136" width="12.85546875" style="1" customWidth="1"/>
    <col min="16137" max="16137" width="16.42578125" style="1" customWidth="1"/>
    <col min="16138" max="16138" width="12.85546875" style="1" customWidth="1"/>
    <col min="16139" max="16139" width="16.85546875" style="1" customWidth="1"/>
    <col min="16140" max="16140" width="10.85546875" style="1" customWidth="1"/>
    <col min="16141" max="16141" width="18.7109375" style="1" customWidth="1"/>
    <col min="16142" max="16384" width="9.140625" style="1"/>
  </cols>
  <sheetData>
    <row r="1" spans="1:13" ht="18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s="2" customFormat="1" ht="24" customHeight="1" x14ac:dyDescent="0.2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15" x14ac:dyDescent="0.25">
      <c r="A3" s="180" t="s">
        <v>2</v>
      </c>
      <c r="B3" s="183" t="s">
        <v>3</v>
      </c>
      <c r="C3" s="183"/>
      <c r="D3" s="183" t="s">
        <v>4</v>
      </c>
      <c r="E3" s="183"/>
      <c r="F3" s="183" t="s">
        <v>5</v>
      </c>
      <c r="G3" s="183"/>
      <c r="H3" s="183" t="s">
        <v>6</v>
      </c>
      <c r="I3" s="183"/>
      <c r="J3" s="183" t="s">
        <v>7</v>
      </c>
      <c r="K3" s="183"/>
      <c r="L3" s="4" t="s">
        <v>8</v>
      </c>
      <c r="M3" s="184" t="s">
        <v>9</v>
      </c>
    </row>
    <row r="4" spans="1:13" x14ac:dyDescent="0.2">
      <c r="A4" s="181"/>
      <c r="B4" s="187" t="s">
        <v>10</v>
      </c>
      <c r="C4" s="187"/>
      <c r="D4" s="187" t="s">
        <v>11</v>
      </c>
      <c r="E4" s="187"/>
      <c r="F4" s="187" t="s">
        <v>12</v>
      </c>
      <c r="G4" s="187"/>
      <c r="H4" s="187" t="s">
        <v>13</v>
      </c>
      <c r="I4" s="187"/>
      <c r="J4" s="187" t="s">
        <v>14</v>
      </c>
      <c r="K4" s="187"/>
      <c r="L4" s="176" t="s">
        <v>15</v>
      </c>
      <c r="M4" s="185"/>
    </row>
    <row r="5" spans="1:13" x14ac:dyDescent="0.2">
      <c r="A5" s="182"/>
      <c r="B5" s="5" t="s">
        <v>16</v>
      </c>
      <c r="C5" s="5" t="s">
        <v>17</v>
      </c>
      <c r="D5" s="5" t="s">
        <v>16</v>
      </c>
      <c r="E5" s="5" t="s">
        <v>17</v>
      </c>
      <c r="F5" s="5" t="s">
        <v>16</v>
      </c>
      <c r="G5" s="5" t="s">
        <v>17</v>
      </c>
      <c r="H5" s="5" t="s">
        <v>16</v>
      </c>
      <c r="I5" s="5" t="s">
        <v>17</v>
      </c>
      <c r="J5" s="5" t="s">
        <v>16</v>
      </c>
      <c r="K5" s="5" t="s">
        <v>17</v>
      </c>
      <c r="L5" s="177"/>
      <c r="M5" s="186"/>
    </row>
    <row r="6" spans="1:13" s="13" customFormat="1" x14ac:dyDescent="0.2">
      <c r="A6" s="6" t="s">
        <v>18</v>
      </c>
      <c r="B6" s="7"/>
      <c r="C6" s="8"/>
      <c r="D6" s="7"/>
      <c r="E6" s="8"/>
      <c r="F6" s="9"/>
      <c r="G6" s="10"/>
      <c r="H6" s="7"/>
      <c r="I6" s="8"/>
      <c r="J6" s="7"/>
      <c r="K6" s="8"/>
      <c r="L6" s="11"/>
      <c r="M6" s="12" t="s">
        <v>19</v>
      </c>
    </row>
    <row r="7" spans="1:13" s="3" customFormat="1" x14ac:dyDescent="0.2">
      <c r="A7" s="14" t="s">
        <v>20</v>
      </c>
      <c r="B7" s="15">
        <v>375000</v>
      </c>
      <c r="C7" s="15">
        <v>450000000</v>
      </c>
      <c r="D7" s="15">
        <v>6000</v>
      </c>
      <c r="E7" s="15">
        <v>7200000</v>
      </c>
      <c r="F7" s="16">
        <v>88640</v>
      </c>
      <c r="G7" s="16">
        <v>106368000</v>
      </c>
      <c r="H7" s="17">
        <v>927536</v>
      </c>
      <c r="I7" s="17">
        <v>1105095552</v>
      </c>
      <c r="J7" s="18">
        <f t="shared" ref="J7:K10" si="0">SUM(B7,D7,F7,H7)</f>
        <v>1397176</v>
      </c>
      <c r="K7" s="18">
        <f t="shared" si="0"/>
        <v>1668663552</v>
      </c>
      <c r="L7" s="19">
        <v>0.48</v>
      </c>
      <c r="M7" s="20" t="s">
        <v>21</v>
      </c>
    </row>
    <row r="8" spans="1:13" s="3" customFormat="1" x14ac:dyDescent="0.2">
      <c r="A8" s="21" t="s">
        <v>22</v>
      </c>
      <c r="B8" s="22">
        <v>312090</v>
      </c>
      <c r="C8" s="22">
        <v>373428000</v>
      </c>
      <c r="D8" s="22">
        <v>411000</v>
      </c>
      <c r="E8" s="22">
        <v>493200000</v>
      </c>
      <c r="F8" s="23">
        <v>946750</v>
      </c>
      <c r="G8" s="23">
        <v>1135560000</v>
      </c>
      <c r="H8" s="24">
        <v>950840</v>
      </c>
      <c r="I8" s="24">
        <v>1129292880</v>
      </c>
      <c r="J8" s="25">
        <f t="shared" si="0"/>
        <v>2620680</v>
      </c>
      <c r="K8" s="25">
        <f t="shared" si="0"/>
        <v>3131480880</v>
      </c>
      <c r="L8" s="26">
        <v>0.95</v>
      </c>
      <c r="M8" s="27" t="s">
        <v>23</v>
      </c>
    </row>
    <row r="9" spans="1:13" s="3" customFormat="1" ht="25.5" x14ac:dyDescent="0.2">
      <c r="A9" s="21" t="s">
        <v>24</v>
      </c>
      <c r="B9" s="28">
        <v>46959580</v>
      </c>
      <c r="C9" s="28">
        <v>56351496000</v>
      </c>
      <c r="D9" s="28">
        <v>42751109.5</v>
      </c>
      <c r="E9" s="28">
        <v>51301332000</v>
      </c>
      <c r="F9" s="29">
        <v>79298111.359999999</v>
      </c>
      <c r="G9" s="29">
        <v>95157733632</v>
      </c>
      <c r="H9" s="30">
        <v>113759870</v>
      </c>
      <c r="I9" s="30">
        <v>134986975997</v>
      </c>
      <c r="J9" s="31">
        <f t="shared" si="0"/>
        <v>282768670.86000001</v>
      </c>
      <c r="K9" s="31">
        <f t="shared" si="0"/>
        <v>337797537629</v>
      </c>
      <c r="L9" s="32">
        <v>96.82</v>
      </c>
      <c r="M9" s="27" t="s">
        <v>25</v>
      </c>
    </row>
    <row r="10" spans="1:13" s="3" customFormat="1" x14ac:dyDescent="0.2">
      <c r="A10" s="33" t="s">
        <v>26</v>
      </c>
      <c r="B10" s="34">
        <v>0</v>
      </c>
      <c r="C10" s="34">
        <v>0</v>
      </c>
      <c r="D10" s="34">
        <v>63395</v>
      </c>
      <c r="E10" s="34">
        <v>76074000</v>
      </c>
      <c r="F10" s="34">
        <v>41370</v>
      </c>
      <c r="G10" s="35">
        <v>49644000</v>
      </c>
      <c r="H10" s="36">
        <v>132750</v>
      </c>
      <c r="I10" s="36">
        <v>157572000</v>
      </c>
      <c r="J10" s="37">
        <f t="shared" si="0"/>
        <v>237515</v>
      </c>
      <c r="K10" s="37">
        <f t="shared" si="0"/>
        <v>283290000</v>
      </c>
      <c r="L10" s="38">
        <v>0.08</v>
      </c>
      <c r="M10" s="39" t="s">
        <v>27</v>
      </c>
    </row>
    <row r="11" spans="1:13" s="44" customFormat="1" x14ac:dyDescent="0.2">
      <c r="A11" s="40" t="s">
        <v>28</v>
      </c>
      <c r="B11" s="41">
        <f t="shared" ref="B11:K11" si="1">SUM(B7:B10)</f>
        <v>47646670</v>
      </c>
      <c r="C11" s="41">
        <f t="shared" si="1"/>
        <v>57174924000</v>
      </c>
      <c r="D11" s="41">
        <f>SUM(D7:D10)</f>
        <v>43231504.5</v>
      </c>
      <c r="E11" s="41">
        <f t="shared" si="1"/>
        <v>51877806000</v>
      </c>
      <c r="F11" s="41">
        <f t="shared" si="1"/>
        <v>80374871.359999999</v>
      </c>
      <c r="G11" s="41">
        <f>SUM(G7:G10)</f>
        <v>96449305632</v>
      </c>
      <c r="H11" s="41">
        <f t="shared" si="1"/>
        <v>115770996</v>
      </c>
      <c r="I11" s="41">
        <f t="shared" si="1"/>
        <v>137378936429</v>
      </c>
      <c r="J11" s="41">
        <f t="shared" si="1"/>
        <v>287024041.86000001</v>
      </c>
      <c r="K11" s="41">
        <f t="shared" si="1"/>
        <v>342880972061</v>
      </c>
      <c r="L11" s="42">
        <f>SUM(L7:L10)</f>
        <v>98.33</v>
      </c>
      <c r="M11" s="43" t="s">
        <v>29</v>
      </c>
    </row>
    <row r="12" spans="1:13" s="50" customFormat="1" ht="25.5" x14ac:dyDescent="0.2">
      <c r="A12" s="6" t="s">
        <v>30</v>
      </c>
      <c r="B12" s="45"/>
      <c r="C12" s="46"/>
      <c r="D12" s="45"/>
      <c r="E12" s="46"/>
      <c r="F12" s="47"/>
      <c r="G12" s="48"/>
      <c r="H12" s="45"/>
      <c r="I12" s="46"/>
      <c r="J12" s="45"/>
      <c r="K12" s="46"/>
      <c r="L12" s="11"/>
      <c r="M12" s="49" t="s">
        <v>31</v>
      </c>
    </row>
    <row r="13" spans="1:13" x14ac:dyDescent="0.2">
      <c r="A13" s="51" t="s">
        <v>32</v>
      </c>
      <c r="B13" s="52">
        <v>0</v>
      </c>
      <c r="C13" s="52">
        <v>0</v>
      </c>
      <c r="D13" s="52">
        <v>0</v>
      </c>
      <c r="E13" s="52">
        <v>0</v>
      </c>
      <c r="F13" s="53">
        <v>81250</v>
      </c>
      <c r="G13" s="53">
        <v>97500000</v>
      </c>
      <c r="H13" s="54">
        <v>40000</v>
      </c>
      <c r="I13" s="54">
        <v>47280000</v>
      </c>
      <c r="J13" s="52">
        <f>SUM(F13,H13)</f>
        <v>121250</v>
      </c>
      <c r="K13" s="52">
        <f>SUM(G13,I13)</f>
        <v>144780000</v>
      </c>
      <c r="L13" s="55">
        <v>0.04</v>
      </c>
      <c r="M13" s="56" t="s">
        <v>33</v>
      </c>
    </row>
    <row r="14" spans="1:13" s="3" customFormat="1" x14ac:dyDescent="0.2">
      <c r="A14" s="57" t="s">
        <v>34</v>
      </c>
      <c r="B14" s="58">
        <v>286599</v>
      </c>
      <c r="C14" s="58">
        <v>343918800</v>
      </c>
      <c r="D14" s="58">
        <v>665043</v>
      </c>
      <c r="E14" s="58">
        <v>798051600</v>
      </c>
      <c r="F14" s="59">
        <v>1338200</v>
      </c>
      <c r="G14" s="59">
        <v>1605840000</v>
      </c>
      <c r="H14" s="60">
        <v>158550</v>
      </c>
      <c r="I14" s="60">
        <v>187406100</v>
      </c>
      <c r="J14" s="61">
        <v>2448392</v>
      </c>
      <c r="K14" s="61">
        <v>2935216500</v>
      </c>
      <c r="L14" s="62">
        <v>0.84</v>
      </c>
      <c r="M14" s="63" t="s">
        <v>35</v>
      </c>
    </row>
    <row r="15" spans="1:13" s="3" customFormat="1" x14ac:dyDescent="0.2">
      <c r="A15" s="64" t="s">
        <v>36</v>
      </c>
      <c r="B15" s="58">
        <v>50000</v>
      </c>
      <c r="C15" s="58">
        <v>60000000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61">
        <f>SUM(B15)</f>
        <v>50000</v>
      </c>
      <c r="K15" s="61">
        <f>SUM(C15)</f>
        <v>60000000</v>
      </c>
      <c r="L15" s="62">
        <v>0.02</v>
      </c>
      <c r="M15" s="63" t="s">
        <v>37</v>
      </c>
    </row>
    <row r="16" spans="1:13" s="3" customFormat="1" x14ac:dyDescent="0.2">
      <c r="A16" s="57" t="s">
        <v>38</v>
      </c>
      <c r="B16" s="58">
        <v>0</v>
      </c>
      <c r="C16" s="58">
        <v>0</v>
      </c>
      <c r="D16" s="58">
        <v>30000</v>
      </c>
      <c r="E16" s="58">
        <v>36000000</v>
      </c>
      <c r="F16" s="58">
        <v>0</v>
      </c>
      <c r="G16" s="58">
        <v>0</v>
      </c>
      <c r="H16" s="58">
        <v>0</v>
      </c>
      <c r="I16" s="58">
        <v>0</v>
      </c>
      <c r="J16" s="61">
        <f>SUM(D16)</f>
        <v>30000</v>
      </c>
      <c r="K16" s="61">
        <f>SUM(E16)</f>
        <v>36000000</v>
      </c>
      <c r="L16" s="62">
        <v>0.01</v>
      </c>
      <c r="M16" s="63" t="s">
        <v>39</v>
      </c>
    </row>
    <row r="18" spans="1:13" s="44" customFormat="1" x14ac:dyDescent="0.2">
      <c r="A18" s="40" t="s">
        <v>28</v>
      </c>
      <c r="B18" s="41">
        <f ca="1">SUM(B14:B22)</f>
        <v>336599</v>
      </c>
      <c r="C18" s="41">
        <f ca="1">SUM(C14:C22)</f>
        <v>403918800</v>
      </c>
      <c r="D18" s="41">
        <f ca="1">SUM(D14:D22)</f>
        <v>695043</v>
      </c>
      <c r="E18" s="41">
        <f ca="1">SUM(E14:E22)</f>
        <v>834051600</v>
      </c>
      <c r="F18" s="41">
        <f t="shared" ref="F18:L18" ca="1" si="2">SUM(F13:F22)</f>
        <v>1669450</v>
      </c>
      <c r="G18" s="41">
        <f t="shared" ca="1" si="2"/>
        <v>2003340000</v>
      </c>
      <c r="H18" s="41">
        <f t="shared" ca="1" si="2"/>
        <v>198550</v>
      </c>
      <c r="I18" s="41">
        <f t="shared" ca="1" si="2"/>
        <v>234686100</v>
      </c>
      <c r="J18" s="41">
        <f t="shared" ca="1" si="2"/>
        <v>2899642</v>
      </c>
      <c r="K18" s="41">
        <f t="shared" ca="1" si="2"/>
        <v>3475996500</v>
      </c>
      <c r="L18" s="42">
        <f t="shared" ca="1" si="2"/>
        <v>1</v>
      </c>
      <c r="M18" s="43" t="s">
        <v>29</v>
      </c>
    </row>
    <row r="19" spans="1:13" s="50" customFormat="1" x14ac:dyDescent="0.2">
      <c r="A19" s="6" t="s">
        <v>42</v>
      </c>
      <c r="B19" s="45"/>
      <c r="C19" s="46"/>
      <c r="D19" s="45">
        <v>42751110</v>
      </c>
      <c r="E19" s="46"/>
      <c r="F19" s="47"/>
      <c r="G19" s="48"/>
      <c r="H19" s="45"/>
      <c r="I19" s="46"/>
      <c r="J19" s="45"/>
      <c r="K19" s="46"/>
      <c r="L19" s="11"/>
      <c r="M19" s="49" t="s">
        <v>43</v>
      </c>
    </row>
    <row r="20" spans="1:13" s="3" customFormat="1" x14ac:dyDescent="0.2">
      <c r="A20" s="71" t="s">
        <v>44</v>
      </c>
      <c r="B20" s="72">
        <v>175000</v>
      </c>
      <c r="C20" s="28">
        <v>210000000</v>
      </c>
      <c r="D20" s="28">
        <v>478642.5</v>
      </c>
      <c r="E20" s="28">
        <v>574371000</v>
      </c>
      <c r="F20" s="28">
        <v>45000</v>
      </c>
      <c r="G20" s="28">
        <v>54000000</v>
      </c>
      <c r="H20" s="28">
        <v>8400</v>
      </c>
      <c r="I20" s="28">
        <v>9928800</v>
      </c>
      <c r="J20" s="31">
        <f>SUM(B20,D20,F20,H20)</f>
        <v>707042.5</v>
      </c>
      <c r="K20" s="31">
        <f>SUM(I20,G20,E20,C20)</f>
        <v>848299800</v>
      </c>
      <c r="L20" s="73">
        <v>0.24</v>
      </c>
      <c r="M20" s="74" t="s">
        <v>45</v>
      </c>
    </row>
    <row r="21" spans="1:13" s="3" customFormat="1" x14ac:dyDescent="0.2">
      <c r="A21" s="75" t="s">
        <v>46</v>
      </c>
      <c r="B21" s="30">
        <v>300000</v>
      </c>
      <c r="C21" s="28">
        <v>360000000</v>
      </c>
      <c r="D21" s="28">
        <v>0</v>
      </c>
      <c r="E21" s="28">
        <v>0</v>
      </c>
      <c r="F21" s="28">
        <v>0</v>
      </c>
      <c r="G21" s="28">
        <v>0</v>
      </c>
      <c r="H21" s="28">
        <v>907000</v>
      </c>
      <c r="I21" s="28">
        <v>1088274000</v>
      </c>
      <c r="J21" s="31">
        <f>SUM(B21,D21,F21,H21)</f>
        <v>1207000</v>
      </c>
      <c r="K21" s="31">
        <f>SUM(I21,G21,E21,C21)</f>
        <v>1448274000</v>
      </c>
      <c r="L21" s="73">
        <v>0.42</v>
      </c>
      <c r="M21" s="74" t="s">
        <v>47</v>
      </c>
    </row>
    <row r="22" spans="1:13" s="3" customFormat="1" x14ac:dyDescent="0.2">
      <c r="A22" s="65" t="s">
        <v>40</v>
      </c>
      <c r="B22" s="66">
        <v>0</v>
      </c>
      <c r="C22" s="66">
        <v>0</v>
      </c>
      <c r="D22" s="66">
        <v>0</v>
      </c>
      <c r="E22" s="66">
        <v>0</v>
      </c>
      <c r="F22" s="67">
        <v>250000</v>
      </c>
      <c r="G22" s="66">
        <v>300000000</v>
      </c>
      <c r="H22" s="66">
        <v>0</v>
      </c>
      <c r="I22" s="66">
        <v>0</v>
      </c>
      <c r="J22" s="68">
        <f>SUM(F22,H22)</f>
        <v>250000</v>
      </c>
      <c r="K22" s="68">
        <f>SUM(G22,I22)</f>
        <v>300000000</v>
      </c>
      <c r="L22" s="69">
        <v>0.09</v>
      </c>
      <c r="M22" s="70" t="s">
        <v>41</v>
      </c>
    </row>
    <row r="23" spans="1:13" s="44" customFormat="1" x14ac:dyDescent="0.2">
      <c r="A23" s="40" t="s">
        <v>28</v>
      </c>
      <c r="B23" s="41">
        <f>SUM(B20:B22)</f>
        <v>475000</v>
      </c>
      <c r="C23" s="41">
        <f>SUM(C20:C22)</f>
        <v>570000000</v>
      </c>
      <c r="D23" s="41">
        <f>SUM(D20:D22)</f>
        <v>478642.5</v>
      </c>
      <c r="E23" s="41">
        <f>SUM(E20:E22)</f>
        <v>574371000</v>
      </c>
      <c r="F23" s="41">
        <f>SUM(F20)</f>
        <v>45000</v>
      </c>
      <c r="G23" s="41">
        <f t="shared" ref="G23:L23" si="3">SUM(G20:G22)</f>
        <v>354000000</v>
      </c>
      <c r="H23" s="41">
        <f t="shared" si="3"/>
        <v>915400</v>
      </c>
      <c r="I23" s="41">
        <f t="shared" si="3"/>
        <v>1098202800</v>
      </c>
      <c r="J23" s="41">
        <f t="shared" si="3"/>
        <v>2164042.5</v>
      </c>
      <c r="K23" s="41">
        <f t="shared" si="3"/>
        <v>2596573800</v>
      </c>
      <c r="L23" s="42">
        <f t="shared" si="3"/>
        <v>0.74999999999999989</v>
      </c>
      <c r="M23" s="43" t="s">
        <v>29</v>
      </c>
    </row>
    <row r="24" spans="1:13" s="50" customFormat="1" ht="25.5" x14ac:dyDescent="0.2">
      <c r="A24" s="6" t="s">
        <v>48</v>
      </c>
      <c r="B24" s="45"/>
      <c r="C24" s="46"/>
      <c r="D24" s="45"/>
      <c r="E24" s="46"/>
      <c r="F24" s="47"/>
      <c r="G24" s="48"/>
      <c r="H24" s="45"/>
      <c r="I24" s="46"/>
      <c r="J24" s="45"/>
      <c r="K24" s="46"/>
      <c r="L24" s="11"/>
      <c r="M24" s="49" t="s">
        <v>49</v>
      </c>
    </row>
    <row r="25" spans="1:13" s="3" customFormat="1" x14ac:dyDescent="0.2">
      <c r="A25" s="76" t="s">
        <v>50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8">
        <v>7000</v>
      </c>
      <c r="I25" s="78">
        <v>8274000</v>
      </c>
      <c r="J25" s="77">
        <f>SUM(H25)</f>
        <v>7000</v>
      </c>
      <c r="K25" s="77">
        <f>SUM(I25)</f>
        <v>8274000</v>
      </c>
      <c r="L25" s="79">
        <v>0</v>
      </c>
      <c r="M25" s="80" t="s">
        <v>51</v>
      </c>
    </row>
    <row r="26" spans="1:13" s="84" customFormat="1" x14ac:dyDescent="0.2">
      <c r="A26" s="81" t="s">
        <v>28</v>
      </c>
      <c r="B26" s="82"/>
      <c r="C26" s="82"/>
      <c r="D26" s="82"/>
      <c r="E26" s="82"/>
      <c r="F26" s="82"/>
      <c r="G26" s="82"/>
      <c r="H26" s="82">
        <f>SUM(H25)</f>
        <v>7000</v>
      </c>
      <c r="I26" s="82">
        <f>SUM(I25)</f>
        <v>8274000</v>
      </c>
      <c r="J26" s="82">
        <f>SUM(J25)</f>
        <v>7000</v>
      </c>
      <c r="K26" s="82">
        <f>SUM(K25)</f>
        <v>8274000</v>
      </c>
      <c r="L26" s="42">
        <f>SUM(L25)</f>
        <v>0</v>
      </c>
      <c r="M26" s="83" t="s">
        <v>29</v>
      </c>
    </row>
    <row r="27" spans="1:13" s="84" customFormat="1" ht="13.5" thickBot="1" x14ac:dyDescent="0.25">
      <c r="A27" s="85" t="s">
        <v>7</v>
      </c>
      <c r="B27" s="86">
        <f ca="1">SUM(B26,B23,B18,B11)</f>
        <v>48458269</v>
      </c>
      <c r="C27" s="86">
        <f t="shared" ref="C27:I27" ca="1" si="4">SUM(C26,C23,C18,C11)</f>
        <v>58148842800</v>
      </c>
      <c r="D27" s="86">
        <f t="shared" ca="1" si="4"/>
        <v>44405190</v>
      </c>
      <c r="E27" s="86">
        <f t="shared" ca="1" si="4"/>
        <v>53286228600</v>
      </c>
      <c r="F27" s="86">
        <f ca="1">SUM(F26,F23,F18,F11)</f>
        <v>82089321.359999999</v>
      </c>
      <c r="G27" s="86">
        <f ca="1">SUM(G23,G18,G11)</f>
        <v>98506645632</v>
      </c>
      <c r="H27" s="86">
        <f t="shared" ca="1" si="4"/>
        <v>116921946</v>
      </c>
      <c r="I27" s="86">
        <f t="shared" ca="1" si="4"/>
        <v>138755559329</v>
      </c>
      <c r="J27" s="86">
        <f ca="1">J26+J23+J18+J11</f>
        <v>291874726.36000001</v>
      </c>
      <c r="K27" s="86">
        <f ca="1">K26+K23+K18+K11</f>
        <v>348697276361</v>
      </c>
      <c r="L27" s="87">
        <v>100</v>
      </c>
      <c r="M27" s="88" t="s">
        <v>14</v>
      </c>
    </row>
    <row r="28" spans="1:13" ht="13.5" thickTop="1" x14ac:dyDescent="0.2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1"/>
    </row>
    <row r="29" spans="1:13" x14ac:dyDescent="0.2"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3"/>
    </row>
  </sheetData>
  <mergeCells count="15">
    <mergeCell ref="L4:L5"/>
    <mergeCell ref="A1:M1"/>
    <mergeCell ref="A2:M2"/>
    <mergeCell ref="A3:A5"/>
    <mergeCell ref="B3:C3"/>
    <mergeCell ref="D3:E3"/>
    <mergeCell ref="F3:G3"/>
    <mergeCell ref="H3:I3"/>
    <mergeCell ref="J3:K3"/>
    <mergeCell ref="M3:M5"/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14"/>
  <sheetViews>
    <sheetView rightToLeft="1" workbookViewId="0">
      <selection activeCell="D19" sqref="D19"/>
    </sheetView>
  </sheetViews>
  <sheetFormatPr defaultRowHeight="12.75" x14ac:dyDescent="0.2"/>
  <cols>
    <col min="1" max="1" width="9" style="125" customWidth="1"/>
    <col min="2" max="2" width="6.42578125" style="125" customWidth="1"/>
    <col min="3" max="3" width="8.5703125" style="126" customWidth="1"/>
    <col min="4" max="4" width="9.42578125" style="126" customWidth="1"/>
    <col min="5" max="5" width="10" style="126" customWidth="1"/>
    <col min="6" max="6" width="9.42578125" style="126" customWidth="1"/>
    <col min="7" max="7" width="8.28515625" style="126" customWidth="1"/>
    <col min="8" max="10" width="8.85546875" style="126" customWidth="1"/>
    <col min="11" max="11" width="9.140625" style="126" customWidth="1"/>
    <col min="12" max="12" width="11.7109375" style="126" customWidth="1"/>
    <col min="13" max="13" width="9.5703125" style="126" bestFit="1" customWidth="1"/>
    <col min="14" max="14" width="11.42578125" style="126" customWidth="1"/>
    <col min="15" max="15" width="8.7109375" style="125" customWidth="1"/>
    <col min="16" max="16" width="7.5703125" style="125" customWidth="1"/>
    <col min="17" max="17" width="9.85546875" style="125" bestFit="1" customWidth="1"/>
    <col min="18" max="256" width="9.140625" style="125"/>
    <col min="257" max="257" width="9" style="125" customWidth="1"/>
    <col min="258" max="258" width="6.42578125" style="125" customWidth="1"/>
    <col min="259" max="259" width="8.5703125" style="125" customWidth="1"/>
    <col min="260" max="260" width="9.42578125" style="125" customWidth="1"/>
    <col min="261" max="261" width="10" style="125" customWidth="1"/>
    <col min="262" max="262" width="9.42578125" style="125" customWidth="1"/>
    <col min="263" max="263" width="8.28515625" style="125" customWidth="1"/>
    <col min="264" max="266" width="8.85546875" style="125" customWidth="1"/>
    <col min="267" max="267" width="9.140625" style="125" customWidth="1"/>
    <col min="268" max="268" width="11.7109375" style="125" customWidth="1"/>
    <col min="269" max="269" width="9.5703125" style="125" bestFit="1" customWidth="1"/>
    <col min="270" max="270" width="11.42578125" style="125" customWidth="1"/>
    <col min="271" max="271" width="8.7109375" style="125" customWidth="1"/>
    <col min="272" max="272" width="7.5703125" style="125" customWidth="1"/>
    <col min="273" max="273" width="9.85546875" style="125" bestFit="1" customWidth="1"/>
    <col min="274" max="512" width="9.140625" style="125"/>
    <col min="513" max="513" width="9" style="125" customWidth="1"/>
    <col min="514" max="514" width="6.42578125" style="125" customWidth="1"/>
    <col min="515" max="515" width="8.5703125" style="125" customWidth="1"/>
    <col min="516" max="516" width="9.42578125" style="125" customWidth="1"/>
    <col min="517" max="517" width="10" style="125" customWidth="1"/>
    <col min="518" max="518" width="9.42578125" style="125" customWidth="1"/>
    <col min="519" max="519" width="8.28515625" style="125" customWidth="1"/>
    <col min="520" max="522" width="8.85546875" style="125" customWidth="1"/>
    <col min="523" max="523" width="9.140625" style="125" customWidth="1"/>
    <col min="524" max="524" width="11.7109375" style="125" customWidth="1"/>
    <col min="525" max="525" width="9.5703125" style="125" bestFit="1" customWidth="1"/>
    <col min="526" max="526" width="11.42578125" style="125" customWidth="1"/>
    <col min="527" max="527" width="8.7109375" style="125" customWidth="1"/>
    <col min="528" max="528" width="7.5703125" style="125" customWidth="1"/>
    <col min="529" max="529" width="9.85546875" style="125" bestFit="1" customWidth="1"/>
    <col min="530" max="768" width="9.140625" style="125"/>
    <col min="769" max="769" width="9" style="125" customWidth="1"/>
    <col min="770" max="770" width="6.42578125" style="125" customWidth="1"/>
    <col min="771" max="771" width="8.5703125" style="125" customWidth="1"/>
    <col min="772" max="772" width="9.42578125" style="125" customWidth="1"/>
    <col min="773" max="773" width="10" style="125" customWidth="1"/>
    <col min="774" max="774" width="9.42578125" style="125" customWidth="1"/>
    <col min="775" max="775" width="8.28515625" style="125" customWidth="1"/>
    <col min="776" max="778" width="8.85546875" style="125" customWidth="1"/>
    <col min="779" max="779" width="9.140625" style="125" customWidth="1"/>
    <col min="780" max="780" width="11.7109375" style="125" customWidth="1"/>
    <col min="781" max="781" width="9.5703125" style="125" bestFit="1" customWidth="1"/>
    <col min="782" max="782" width="11.42578125" style="125" customWidth="1"/>
    <col min="783" max="783" width="8.7109375" style="125" customWidth="1"/>
    <col min="784" max="784" width="7.5703125" style="125" customWidth="1"/>
    <col min="785" max="785" width="9.85546875" style="125" bestFit="1" customWidth="1"/>
    <col min="786" max="1024" width="9.140625" style="125"/>
    <col min="1025" max="1025" width="9" style="125" customWidth="1"/>
    <col min="1026" max="1026" width="6.42578125" style="125" customWidth="1"/>
    <col min="1027" max="1027" width="8.5703125" style="125" customWidth="1"/>
    <col min="1028" max="1028" width="9.42578125" style="125" customWidth="1"/>
    <col min="1029" max="1029" width="10" style="125" customWidth="1"/>
    <col min="1030" max="1030" width="9.42578125" style="125" customWidth="1"/>
    <col min="1031" max="1031" width="8.28515625" style="125" customWidth="1"/>
    <col min="1032" max="1034" width="8.85546875" style="125" customWidth="1"/>
    <col min="1035" max="1035" width="9.140625" style="125" customWidth="1"/>
    <col min="1036" max="1036" width="11.7109375" style="125" customWidth="1"/>
    <col min="1037" max="1037" width="9.5703125" style="125" bestFit="1" customWidth="1"/>
    <col min="1038" max="1038" width="11.42578125" style="125" customWidth="1"/>
    <col min="1039" max="1039" width="8.7109375" style="125" customWidth="1"/>
    <col min="1040" max="1040" width="7.5703125" style="125" customWidth="1"/>
    <col min="1041" max="1041" width="9.85546875" style="125" bestFit="1" customWidth="1"/>
    <col min="1042" max="1280" width="9.140625" style="125"/>
    <col min="1281" max="1281" width="9" style="125" customWidth="1"/>
    <col min="1282" max="1282" width="6.42578125" style="125" customWidth="1"/>
    <col min="1283" max="1283" width="8.5703125" style="125" customWidth="1"/>
    <col min="1284" max="1284" width="9.42578125" style="125" customWidth="1"/>
    <col min="1285" max="1285" width="10" style="125" customWidth="1"/>
    <col min="1286" max="1286" width="9.42578125" style="125" customWidth="1"/>
    <col min="1287" max="1287" width="8.28515625" style="125" customWidth="1"/>
    <col min="1288" max="1290" width="8.85546875" style="125" customWidth="1"/>
    <col min="1291" max="1291" width="9.140625" style="125" customWidth="1"/>
    <col min="1292" max="1292" width="11.7109375" style="125" customWidth="1"/>
    <col min="1293" max="1293" width="9.5703125" style="125" bestFit="1" customWidth="1"/>
    <col min="1294" max="1294" width="11.42578125" style="125" customWidth="1"/>
    <col min="1295" max="1295" width="8.7109375" style="125" customWidth="1"/>
    <col min="1296" max="1296" width="7.5703125" style="125" customWidth="1"/>
    <col min="1297" max="1297" width="9.85546875" style="125" bestFit="1" customWidth="1"/>
    <col min="1298" max="1536" width="9.140625" style="125"/>
    <col min="1537" max="1537" width="9" style="125" customWidth="1"/>
    <col min="1538" max="1538" width="6.42578125" style="125" customWidth="1"/>
    <col min="1539" max="1539" width="8.5703125" style="125" customWidth="1"/>
    <col min="1540" max="1540" width="9.42578125" style="125" customWidth="1"/>
    <col min="1541" max="1541" width="10" style="125" customWidth="1"/>
    <col min="1542" max="1542" width="9.42578125" style="125" customWidth="1"/>
    <col min="1543" max="1543" width="8.28515625" style="125" customWidth="1"/>
    <col min="1544" max="1546" width="8.85546875" style="125" customWidth="1"/>
    <col min="1547" max="1547" width="9.140625" style="125" customWidth="1"/>
    <col min="1548" max="1548" width="11.7109375" style="125" customWidth="1"/>
    <col min="1549" max="1549" width="9.5703125" style="125" bestFit="1" customWidth="1"/>
    <col min="1550" max="1550" width="11.42578125" style="125" customWidth="1"/>
    <col min="1551" max="1551" width="8.7109375" style="125" customWidth="1"/>
    <col min="1552" max="1552" width="7.5703125" style="125" customWidth="1"/>
    <col min="1553" max="1553" width="9.85546875" style="125" bestFit="1" customWidth="1"/>
    <col min="1554" max="1792" width="9.140625" style="125"/>
    <col min="1793" max="1793" width="9" style="125" customWidth="1"/>
    <col min="1794" max="1794" width="6.42578125" style="125" customWidth="1"/>
    <col min="1795" max="1795" width="8.5703125" style="125" customWidth="1"/>
    <col min="1796" max="1796" width="9.42578125" style="125" customWidth="1"/>
    <col min="1797" max="1797" width="10" style="125" customWidth="1"/>
    <col min="1798" max="1798" width="9.42578125" style="125" customWidth="1"/>
    <col min="1799" max="1799" width="8.28515625" style="125" customWidth="1"/>
    <col min="1800" max="1802" width="8.85546875" style="125" customWidth="1"/>
    <col min="1803" max="1803" width="9.140625" style="125" customWidth="1"/>
    <col min="1804" max="1804" width="11.7109375" style="125" customWidth="1"/>
    <col min="1805" max="1805" width="9.5703125" style="125" bestFit="1" customWidth="1"/>
    <col min="1806" max="1806" width="11.42578125" style="125" customWidth="1"/>
    <col min="1807" max="1807" width="8.7109375" style="125" customWidth="1"/>
    <col min="1808" max="1808" width="7.5703125" style="125" customWidth="1"/>
    <col min="1809" max="1809" width="9.85546875" style="125" bestFit="1" customWidth="1"/>
    <col min="1810" max="2048" width="9.140625" style="125"/>
    <col min="2049" max="2049" width="9" style="125" customWidth="1"/>
    <col min="2050" max="2050" width="6.42578125" style="125" customWidth="1"/>
    <col min="2051" max="2051" width="8.5703125" style="125" customWidth="1"/>
    <col min="2052" max="2052" width="9.42578125" style="125" customWidth="1"/>
    <col min="2053" max="2053" width="10" style="125" customWidth="1"/>
    <col min="2054" max="2054" width="9.42578125" style="125" customWidth="1"/>
    <col min="2055" max="2055" width="8.28515625" style="125" customWidth="1"/>
    <col min="2056" max="2058" width="8.85546875" style="125" customWidth="1"/>
    <col min="2059" max="2059" width="9.140625" style="125" customWidth="1"/>
    <col min="2060" max="2060" width="11.7109375" style="125" customWidth="1"/>
    <col min="2061" max="2061" width="9.5703125" style="125" bestFit="1" customWidth="1"/>
    <col min="2062" max="2062" width="11.42578125" style="125" customWidth="1"/>
    <col min="2063" max="2063" width="8.7109375" style="125" customWidth="1"/>
    <col min="2064" max="2064" width="7.5703125" style="125" customWidth="1"/>
    <col min="2065" max="2065" width="9.85546875" style="125" bestFit="1" customWidth="1"/>
    <col min="2066" max="2304" width="9.140625" style="125"/>
    <col min="2305" max="2305" width="9" style="125" customWidth="1"/>
    <col min="2306" max="2306" width="6.42578125" style="125" customWidth="1"/>
    <col min="2307" max="2307" width="8.5703125" style="125" customWidth="1"/>
    <col min="2308" max="2308" width="9.42578125" style="125" customWidth="1"/>
    <col min="2309" max="2309" width="10" style="125" customWidth="1"/>
    <col min="2310" max="2310" width="9.42578125" style="125" customWidth="1"/>
    <col min="2311" max="2311" width="8.28515625" style="125" customWidth="1"/>
    <col min="2312" max="2314" width="8.85546875" style="125" customWidth="1"/>
    <col min="2315" max="2315" width="9.140625" style="125" customWidth="1"/>
    <col min="2316" max="2316" width="11.7109375" style="125" customWidth="1"/>
    <col min="2317" max="2317" width="9.5703125" style="125" bestFit="1" customWidth="1"/>
    <col min="2318" max="2318" width="11.42578125" style="125" customWidth="1"/>
    <col min="2319" max="2319" width="8.7109375" style="125" customWidth="1"/>
    <col min="2320" max="2320" width="7.5703125" style="125" customWidth="1"/>
    <col min="2321" max="2321" width="9.85546875" style="125" bestFit="1" customWidth="1"/>
    <col min="2322" max="2560" width="9.140625" style="125"/>
    <col min="2561" max="2561" width="9" style="125" customWidth="1"/>
    <col min="2562" max="2562" width="6.42578125" style="125" customWidth="1"/>
    <col min="2563" max="2563" width="8.5703125" style="125" customWidth="1"/>
    <col min="2564" max="2564" width="9.42578125" style="125" customWidth="1"/>
    <col min="2565" max="2565" width="10" style="125" customWidth="1"/>
    <col min="2566" max="2566" width="9.42578125" style="125" customWidth="1"/>
    <col min="2567" max="2567" width="8.28515625" style="125" customWidth="1"/>
    <col min="2568" max="2570" width="8.85546875" style="125" customWidth="1"/>
    <col min="2571" max="2571" width="9.140625" style="125" customWidth="1"/>
    <col min="2572" max="2572" width="11.7109375" style="125" customWidth="1"/>
    <col min="2573" max="2573" width="9.5703125" style="125" bestFit="1" customWidth="1"/>
    <col min="2574" max="2574" width="11.42578125" style="125" customWidth="1"/>
    <col min="2575" max="2575" width="8.7109375" style="125" customWidth="1"/>
    <col min="2576" max="2576" width="7.5703125" style="125" customWidth="1"/>
    <col min="2577" max="2577" width="9.85546875" style="125" bestFit="1" customWidth="1"/>
    <col min="2578" max="2816" width="9.140625" style="125"/>
    <col min="2817" max="2817" width="9" style="125" customWidth="1"/>
    <col min="2818" max="2818" width="6.42578125" style="125" customWidth="1"/>
    <col min="2819" max="2819" width="8.5703125" style="125" customWidth="1"/>
    <col min="2820" max="2820" width="9.42578125" style="125" customWidth="1"/>
    <col min="2821" max="2821" width="10" style="125" customWidth="1"/>
    <col min="2822" max="2822" width="9.42578125" style="125" customWidth="1"/>
    <col min="2823" max="2823" width="8.28515625" style="125" customWidth="1"/>
    <col min="2824" max="2826" width="8.85546875" style="125" customWidth="1"/>
    <col min="2827" max="2827" width="9.140625" style="125" customWidth="1"/>
    <col min="2828" max="2828" width="11.7109375" style="125" customWidth="1"/>
    <col min="2829" max="2829" width="9.5703125" style="125" bestFit="1" customWidth="1"/>
    <col min="2830" max="2830" width="11.42578125" style="125" customWidth="1"/>
    <col min="2831" max="2831" width="8.7109375" style="125" customWidth="1"/>
    <col min="2832" max="2832" width="7.5703125" style="125" customWidth="1"/>
    <col min="2833" max="2833" width="9.85546875" style="125" bestFit="1" customWidth="1"/>
    <col min="2834" max="3072" width="9.140625" style="125"/>
    <col min="3073" max="3073" width="9" style="125" customWidth="1"/>
    <col min="3074" max="3074" width="6.42578125" style="125" customWidth="1"/>
    <col min="3075" max="3075" width="8.5703125" style="125" customWidth="1"/>
    <col min="3076" max="3076" width="9.42578125" style="125" customWidth="1"/>
    <col min="3077" max="3077" width="10" style="125" customWidth="1"/>
    <col min="3078" max="3078" width="9.42578125" style="125" customWidth="1"/>
    <col min="3079" max="3079" width="8.28515625" style="125" customWidth="1"/>
    <col min="3080" max="3082" width="8.85546875" style="125" customWidth="1"/>
    <col min="3083" max="3083" width="9.140625" style="125" customWidth="1"/>
    <col min="3084" max="3084" width="11.7109375" style="125" customWidth="1"/>
    <col min="3085" max="3085" width="9.5703125" style="125" bestFit="1" customWidth="1"/>
    <col min="3086" max="3086" width="11.42578125" style="125" customWidth="1"/>
    <col min="3087" max="3087" width="8.7109375" style="125" customWidth="1"/>
    <col min="3088" max="3088" width="7.5703125" style="125" customWidth="1"/>
    <col min="3089" max="3089" width="9.85546875" style="125" bestFit="1" customWidth="1"/>
    <col min="3090" max="3328" width="9.140625" style="125"/>
    <col min="3329" max="3329" width="9" style="125" customWidth="1"/>
    <col min="3330" max="3330" width="6.42578125" style="125" customWidth="1"/>
    <col min="3331" max="3331" width="8.5703125" style="125" customWidth="1"/>
    <col min="3332" max="3332" width="9.42578125" style="125" customWidth="1"/>
    <col min="3333" max="3333" width="10" style="125" customWidth="1"/>
    <col min="3334" max="3334" width="9.42578125" style="125" customWidth="1"/>
    <col min="3335" max="3335" width="8.28515625" style="125" customWidth="1"/>
    <col min="3336" max="3338" width="8.85546875" style="125" customWidth="1"/>
    <col min="3339" max="3339" width="9.140625" style="125" customWidth="1"/>
    <col min="3340" max="3340" width="11.7109375" style="125" customWidth="1"/>
    <col min="3341" max="3341" width="9.5703125" style="125" bestFit="1" customWidth="1"/>
    <col min="3342" max="3342" width="11.42578125" style="125" customWidth="1"/>
    <col min="3343" max="3343" width="8.7109375" style="125" customWidth="1"/>
    <col min="3344" max="3344" width="7.5703125" style="125" customWidth="1"/>
    <col min="3345" max="3345" width="9.85546875" style="125" bestFit="1" customWidth="1"/>
    <col min="3346" max="3584" width="9.140625" style="125"/>
    <col min="3585" max="3585" width="9" style="125" customWidth="1"/>
    <col min="3586" max="3586" width="6.42578125" style="125" customWidth="1"/>
    <col min="3587" max="3587" width="8.5703125" style="125" customWidth="1"/>
    <col min="3588" max="3588" width="9.42578125" style="125" customWidth="1"/>
    <col min="3589" max="3589" width="10" style="125" customWidth="1"/>
    <col min="3590" max="3590" width="9.42578125" style="125" customWidth="1"/>
    <col min="3591" max="3591" width="8.28515625" style="125" customWidth="1"/>
    <col min="3592" max="3594" width="8.85546875" style="125" customWidth="1"/>
    <col min="3595" max="3595" width="9.140625" style="125" customWidth="1"/>
    <col min="3596" max="3596" width="11.7109375" style="125" customWidth="1"/>
    <col min="3597" max="3597" width="9.5703125" style="125" bestFit="1" customWidth="1"/>
    <col min="3598" max="3598" width="11.42578125" style="125" customWidth="1"/>
    <col min="3599" max="3599" width="8.7109375" style="125" customWidth="1"/>
    <col min="3600" max="3600" width="7.5703125" style="125" customWidth="1"/>
    <col min="3601" max="3601" width="9.85546875" style="125" bestFit="1" customWidth="1"/>
    <col min="3602" max="3840" width="9.140625" style="125"/>
    <col min="3841" max="3841" width="9" style="125" customWidth="1"/>
    <col min="3842" max="3842" width="6.42578125" style="125" customWidth="1"/>
    <col min="3843" max="3843" width="8.5703125" style="125" customWidth="1"/>
    <col min="3844" max="3844" width="9.42578125" style="125" customWidth="1"/>
    <col min="3845" max="3845" width="10" style="125" customWidth="1"/>
    <col min="3846" max="3846" width="9.42578125" style="125" customWidth="1"/>
    <col min="3847" max="3847" width="8.28515625" style="125" customWidth="1"/>
    <col min="3848" max="3850" width="8.85546875" style="125" customWidth="1"/>
    <col min="3851" max="3851" width="9.140625" style="125" customWidth="1"/>
    <col min="3852" max="3852" width="11.7109375" style="125" customWidth="1"/>
    <col min="3853" max="3853" width="9.5703125" style="125" bestFit="1" customWidth="1"/>
    <col min="3854" max="3854" width="11.42578125" style="125" customWidth="1"/>
    <col min="3855" max="3855" width="8.7109375" style="125" customWidth="1"/>
    <col min="3856" max="3856" width="7.5703125" style="125" customWidth="1"/>
    <col min="3857" max="3857" width="9.85546875" style="125" bestFit="1" customWidth="1"/>
    <col min="3858" max="4096" width="9.140625" style="125"/>
    <col min="4097" max="4097" width="9" style="125" customWidth="1"/>
    <col min="4098" max="4098" width="6.42578125" style="125" customWidth="1"/>
    <col min="4099" max="4099" width="8.5703125" style="125" customWidth="1"/>
    <col min="4100" max="4100" width="9.42578125" style="125" customWidth="1"/>
    <col min="4101" max="4101" width="10" style="125" customWidth="1"/>
    <col min="4102" max="4102" width="9.42578125" style="125" customWidth="1"/>
    <col min="4103" max="4103" width="8.28515625" style="125" customWidth="1"/>
    <col min="4104" max="4106" width="8.85546875" style="125" customWidth="1"/>
    <col min="4107" max="4107" width="9.140625" style="125" customWidth="1"/>
    <col min="4108" max="4108" width="11.7109375" style="125" customWidth="1"/>
    <col min="4109" max="4109" width="9.5703125" style="125" bestFit="1" customWidth="1"/>
    <col min="4110" max="4110" width="11.42578125" style="125" customWidth="1"/>
    <col min="4111" max="4111" width="8.7109375" style="125" customWidth="1"/>
    <col min="4112" max="4112" width="7.5703125" style="125" customWidth="1"/>
    <col min="4113" max="4113" width="9.85546875" style="125" bestFit="1" customWidth="1"/>
    <col min="4114" max="4352" width="9.140625" style="125"/>
    <col min="4353" max="4353" width="9" style="125" customWidth="1"/>
    <col min="4354" max="4354" width="6.42578125" style="125" customWidth="1"/>
    <col min="4355" max="4355" width="8.5703125" style="125" customWidth="1"/>
    <col min="4356" max="4356" width="9.42578125" style="125" customWidth="1"/>
    <col min="4357" max="4357" width="10" style="125" customWidth="1"/>
    <col min="4358" max="4358" width="9.42578125" style="125" customWidth="1"/>
    <col min="4359" max="4359" width="8.28515625" style="125" customWidth="1"/>
    <col min="4360" max="4362" width="8.85546875" style="125" customWidth="1"/>
    <col min="4363" max="4363" width="9.140625" style="125" customWidth="1"/>
    <col min="4364" max="4364" width="11.7109375" style="125" customWidth="1"/>
    <col min="4365" max="4365" width="9.5703125" style="125" bestFit="1" customWidth="1"/>
    <col min="4366" max="4366" width="11.42578125" style="125" customWidth="1"/>
    <col min="4367" max="4367" width="8.7109375" style="125" customWidth="1"/>
    <col min="4368" max="4368" width="7.5703125" style="125" customWidth="1"/>
    <col min="4369" max="4369" width="9.85546875" style="125" bestFit="1" customWidth="1"/>
    <col min="4370" max="4608" width="9.140625" style="125"/>
    <col min="4609" max="4609" width="9" style="125" customWidth="1"/>
    <col min="4610" max="4610" width="6.42578125" style="125" customWidth="1"/>
    <col min="4611" max="4611" width="8.5703125" style="125" customWidth="1"/>
    <col min="4612" max="4612" width="9.42578125" style="125" customWidth="1"/>
    <col min="4613" max="4613" width="10" style="125" customWidth="1"/>
    <col min="4614" max="4614" width="9.42578125" style="125" customWidth="1"/>
    <col min="4615" max="4615" width="8.28515625" style="125" customWidth="1"/>
    <col min="4616" max="4618" width="8.85546875" style="125" customWidth="1"/>
    <col min="4619" max="4619" width="9.140625" style="125" customWidth="1"/>
    <col min="4620" max="4620" width="11.7109375" style="125" customWidth="1"/>
    <col min="4621" max="4621" width="9.5703125" style="125" bestFit="1" customWidth="1"/>
    <col min="4622" max="4622" width="11.42578125" style="125" customWidth="1"/>
    <col min="4623" max="4623" width="8.7109375" style="125" customWidth="1"/>
    <col min="4624" max="4624" width="7.5703125" style="125" customWidth="1"/>
    <col min="4625" max="4625" width="9.85546875" style="125" bestFit="1" customWidth="1"/>
    <col min="4626" max="4864" width="9.140625" style="125"/>
    <col min="4865" max="4865" width="9" style="125" customWidth="1"/>
    <col min="4866" max="4866" width="6.42578125" style="125" customWidth="1"/>
    <col min="4867" max="4867" width="8.5703125" style="125" customWidth="1"/>
    <col min="4868" max="4868" width="9.42578125" style="125" customWidth="1"/>
    <col min="4869" max="4869" width="10" style="125" customWidth="1"/>
    <col min="4870" max="4870" width="9.42578125" style="125" customWidth="1"/>
    <col min="4871" max="4871" width="8.28515625" style="125" customWidth="1"/>
    <col min="4872" max="4874" width="8.85546875" style="125" customWidth="1"/>
    <col min="4875" max="4875" width="9.140625" style="125" customWidth="1"/>
    <col min="4876" max="4876" width="11.7109375" style="125" customWidth="1"/>
    <col min="4877" max="4877" width="9.5703125" style="125" bestFit="1" customWidth="1"/>
    <col min="4878" max="4878" width="11.42578125" style="125" customWidth="1"/>
    <col min="4879" max="4879" width="8.7109375" style="125" customWidth="1"/>
    <col min="4880" max="4880" width="7.5703125" style="125" customWidth="1"/>
    <col min="4881" max="4881" width="9.85546875" style="125" bestFit="1" customWidth="1"/>
    <col min="4882" max="5120" width="9.140625" style="125"/>
    <col min="5121" max="5121" width="9" style="125" customWidth="1"/>
    <col min="5122" max="5122" width="6.42578125" style="125" customWidth="1"/>
    <col min="5123" max="5123" width="8.5703125" style="125" customWidth="1"/>
    <col min="5124" max="5124" width="9.42578125" style="125" customWidth="1"/>
    <col min="5125" max="5125" width="10" style="125" customWidth="1"/>
    <col min="5126" max="5126" width="9.42578125" style="125" customWidth="1"/>
    <col min="5127" max="5127" width="8.28515625" style="125" customWidth="1"/>
    <col min="5128" max="5130" width="8.85546875" style="125" customWidth="1"/>
    <col min="5131" max="5131" width="9.140625" style="125" customWidth="1"/>
    <col min="5132" max="5132" width="11.7109375" style="125" customWidth="1"/>
    <col min="5133" max="5133" width="9.5703125" style="125" bestFit="1" customWidth="1"/>
    <col min="5134" max="5134" width="11.42578125" style="125" customWidth="1"/>
    <col min="5135" max="5135" width="8.7109375" style="125" customWidth="1"/>
    <col min="5136" max="5136" width="7.5703125" style="125" customWidth="1"/>
    <col min="5137" max="5137" width="9.85546875" style="125" bestFit="1" customWidth="1"/>
    <col min="5138" max="5376" width="9.140625" style="125"/>
    <col min="5377" max="5377" width="9" style="125" customWidth="1"/>
    <col min="5378" max="5378" width="6.42578125" style="125" customWidth="1"/>
    <col min="5379" max="5379" width="8.5703125" style="125" customWidth="1"/>
    <col min="5380" max="5380" width="9.42578125" style="125" customWidth="1"/>
    <col min="5381" max="5381" width="10" style="125" customWidth="1"/>
    <col min="5382" max="5382" width="9.42578125" style="125" customWidth="1"/>
    <col min="5383" max="5383" width="8.28515625" style="125" customWidth="1"/>
    <col min="5384" max="5386" width="8.85546875" style="125" customWidth="1"/>
    <col min="5387" max="5387" width="9.140625" style="125" customWidth="1"/>
    <col min="5388" max="5388" width="11.7109375" style="125" customWidth="1"/>
    <col min="5389" max="5389" width="9.5703125" style="125" bestFit="1" customWidth="1"/>
    <col min="5390" max="5390" width="11.42578125" style="125" customWidth="1"/>
    <col min="5391" max="5391" width="8.7109375" style="125" customWidth="1"/>
    <col min="5392" max="5392" width="7.5703125" style="125" customWidth="1"/>
    <col min="5393" max="5393" width="9.85546875" style="125" bestFit="1" customWidth="1"/>
    <col min="5394" max="5632" width="9.140625" style="125"/>
    <col min="5633" max="5633" width="9" style="125" customWidth="1"/>
    <col min="5634" max="5634" width="6.42578125" style="125" customWidth="1"/>
    <col min="5635" max="5635" width="8.5703125" style="125" customWidth="1"/>
    <col min="5636" max="5636" width="9.42578125" style="125" customWidth="1"/>
    <col min="5637" max="5637" width="10" style="125" customWidth="1"/>
    <col min="5638" max="5638" width="9.42578125" style="125" customWidth="1"/>
    <col min="5639" max="5639" width="8.28515625" style="125" customWidth="1"/>
    <col min="5640" max="5642" width="8.85546875" style="125" customWidth="1"/>
    <col min="5643" max="5643" width="9.140625" style="125" customWidth="1"/>
    <col min="5644" max="5644" width="11.7109375" style="125" customWidth="1"/>
    <col min="5645" max="5645" width="9.5703125" style="125" bestFit="1" customWidth="1"/>
    <col min="5646" max="5646" width="11.42578125" style="125" customWidth="1"/>
    <col min="5647" max="5647" width="8.7109375" style="125" customWidth="1"/>
    <col min="5648" max="5648" width="7.5703125" style="125" customWidth="1"/>
    <col min="5649" max="5649" width="9.85546875" style="125" bestFit="1" customWidth="1"/>
    <col min="5650" max="5888" width="9.140625" style="125"/>
    <col min="5889" max="5889" width="9" style="125" customWidth="1"/>
    <col min="5890" max="5890" width="6.42578125" style="125" customWidth="1"/>
    <col min="5891" max="5891" width="8.5703125" style="125" customWidth="1"/>
    <col min="5892" max="5892" width="9.42578125" style="125" customWidth="1"/>
    <col min="5893" max="5893" width="10" style="125" customWidth="1"/>
    <col min="5894" max="5894" width="9.42578125" style="125" customWidth="1"/>
    <col min="5895" max="5895" width="8.28515625" style="125" customWidth="1"/>
    <col min="5896" max="5898" width="8.85546875" style="125" customWidth="1"/>
    <col min="5899" max="5899" width="9.140625" style="125" customWidth="1"/>
    <col min="5900" max="5900" width="11.7109375" style="125" customWidth="1"/>
    <col min="5901" max="5901" width="9.5703125" style="125" bestFit="1" customWidth="1"/>
    <col min="5902" max="5902" width="11.42578125" style="125" customWidth="1"/>
    <col min="5903" max="5903" width="8.7109375" style="125" customWidth="1"/>
    <col min="5904" max="5904" width="7.5703125" style="125" customWidth="1"/>
    <col min="5905" max="5905" width="9.85546875" style="125" bestFit="1" customWidth="1"/>
    <col min="5906" max="6144" width="9.140625" style="125"/>
    <col min="6145" max="6145" width="9" style="125" customWidth="1"/>
    <col min="6146" max="6146" width="6.42578125" style="125" customWidth="1"/>
    <col min="6147" max="6147" width="8.5703125" style="125" customWidth="1"/>
    <col min="6148" max="6148" width="9.42578125" style="125" customWidth="1"/>
    <col min="6149" max="6149" width="10" style="125" customWidth="1"/>
    <col min="6150" max="6150" width="9.42578125" style="125" customWidth="1"/>
    <col min="6151" max="6151" width="8.28515625" style="125" customWidth="1"/>
    <col min="6152" max="6154" width="8.85546875" style="125" customWidth="1"/>
    <col min="6155" max="6155" width="9.140625" style="125" customWidth="1"/>
    <col min="6156" max="6156" width="11.7109375" style="125" customWidth="1"/>
    <col min="6157" max="6157" width="9.5703125" style="125" bestFit="1" customWidth="1"/>
    <col min="6158" max="6158" width="11.42578125" style="125" customWidth="1"/>
    <col min="6159" max="6159" width="8.7109375" style="125" customWidth="1"/>
    <col min="6160" max="6160" width="7.5703125" style="125" customWidth="1"/>
    <col min="6161" max="6161" width="9.85546875" style="125" bestFit="1" customWidth="1"/>
    <col min="6162" max="6400" width="9.140625" style="125"/>
    <col min="6401" max="6401" width="9" style="125" customWidth="1"/>
    <col min="6402" max="6402" width="6.42578125" style="125" customWidth="1"/>
    <col min="6403" max="6403" width="8.5703125" style="125" customWidth="1"/>
    <col min="6404" max="6404" width="9.42578125" style="125" customWidth="1"/>
    <col min="6405" max="6405" width="10" style="125" customWidth="1"/>
    <col min="6406" max="6406" width="9.42578125" style="125" customWidth="1"/>
    <col min="6407" max="6407" width="8.28515625" style="125" customWidth="1"/>
    <col min="6408" max="6410" width="8.85546875" style="125" customWidth="1"/>
    <col min="6411" max="6411" width="9.140625" style="125" customWidth="1"/>
    <col min="6412" max="6412" width="11.7109375" style="125" customWidth="1"/>
    <col min="6413" max="6413" width="9.5703125" style="125" bestFit="1" customWidth="1"/>
    <col min="6414" max="6414" width="11.42578125" style="125" customWidth="1"/>
    <col min="6415" max="6415" width="8.7109375" style="125" customWidth="1"/>
    <col min="6416" max="6416" width="7.5703125" style="125" customWidth="1"/>
    <col min="6417" max="6417" width="9.85546875" style="125" bestFit="1" customWidth="1"/>
    <col min="6418" max="6656" width="9.140625" style="125"/>
    <col min="6657" max="6657" width="9" style="125" customWidth="1"/>
    <col min="6658" max="6658" width="6.42578125" style="125" customWidth="1"/>
    <col min="6659" max="6659" width="8.5703125" style="125" customWidth="1"/>
    <col min="6660" max="6660" width="9.42578125" style="125" customWidth="1"/>
    <col min="6661" max="6661" width="10" style="125" customWidth="1"/>
    <col min="6662" max="6662" width="9.42578125" style="125" customWidth="1"/>
    <col min="6663" max="6663" width="8.28515625" style="125" customWidth="1"/>
    <col min="6664" max="6666" width="8.85546875" style="125" customWidth="1"/>
    <col min="6667" max="6667" width="9.140625" style="125" customWidth="1"/>
    <col min="6668" max="6668" width="11.7109375" style="125" customWidth="1"/>
    <col min="6669" max="6669" width="9.5703125" style="125" bestFit="1" customWidth="1"/>
    <col min="6670" max="6670" width="11.42578125" style="125" customWidth="1"/>
    <col min="6671" max="6671" width="8.7109375" style="125" customWidth="1"/>
    <col min="6672" max="6672" width="7.5703125" style="125" customWidth="1"/>
    <col min="6673" max="6673" width="9.85546875" style="125" bestFit="1" customWidth="1"/>
    <col min="6674" max="6912" width="9.140625" style="125"/>
    <col min="6913" max="6913" width="9" style="125" customWidth="1"/>
    <col min="6914" max="6914" width="6.42578125" style="125" customWidth="1"/>
    <col min="6915" max="6915" width="8.5703125" style="125" customWidth="1"/>
    <col min="6916" max="6916" width="9.42578125" style="125" customWidth="1"/>
    <col min="6917" max="6917" width="10" style="125" customWidth="1"/>
    <col min="6918" max="6918" width="9.42578125" style="125" customWidth="1"/>
    <col min="6919" max="6919" width="8.28515625" style="125" customWidth="1"/>
    <col min="6920" max="6922" width="8.85546875" style="125" customWidth="1"/>
    <col min="6923" max="6923" width="9.140625" style="125" customWidth="1"/>
    <col min="6924" max="6924" width="11.7109375" style="125" customWidth="1"/>
    <col min="6925" max="6925" width="9.5703125" style="125" bestFit="1" customWidth="1"/>
    <col min="6926" max="6926" width="11.42578125" style="125" customWidth="1"/>
    <col min="6927" max="6927" width="8.7109375" style="125" customWidth="1"/>
    <col min="6928" max="6928" width="7.5703125" style="125" customWidth="1"/>
    <col min="6929" max="6929" width="9.85546875" style="125" bestFit="1" customWidth="1"/>
    <col min="6930" max="7168" width="9.140625" style="125"/>
    <col min="7169" max="7169" width="9" style="125" customWidth="1"/>
    <col min="7170" max="7170" width="6.42578125" style="125" customWidth="1"/>
    <col min="7171" max="7171" width="8.5703125" style="125" customWidth="1"/>
    <col min="7172" max="7172" width="9.42578125" style="125" customWidth="1"/>
    <col min="7173" max="7173" width="10" style="125" customWidth="1"/>
    <col min="7174" max="7174" width="9.42578125" style="125" customWidth="1"/>
    <col min="7175" max="7175" width="8.28515625" style="125" customWidth="1"/>
    <col min="7176" max="7178" width="8.85546875" style="125" customWidth="1"/>
    <col min="7179" max="7179" width="9.140625" style="125" customWidth="1"/>
    <col min="7180" max="7180" width="11.7109375" style="125" customWidth="1"/>
    <col min="7181" max="7181" width="9.5703125" style="125" bestFit="1" customWidth="1"/>
    <col min="7182" max="7182" width="11.42578125" style="125" customWidth="1"/>
    <col min="7183" max="7183" width="8.7109375" style="125" customWidth="1"/>
    <col min="7184" max="7184" width="7.5703125" style="125" customWidth="1"/>
    <col min="7185" max="7185" width="9.85546875" style="125" bestFit="1" customWidth="1"/>
    <col min="7186" max="7424" width="9.140625" style="125"/>
    <col min="7425" max="7425" width="9" style="125" customWidth="1"/>
    <col min="7426" max="7426" width="6.42578125" style="125" customWidth="1"/>
    <col min="7427" max="7427" width="8.5703125" style="125" customWidth="1"/>
    <col min="7428" max="7428" width="9.42578125" style="125" customWidth="1"/>
    <col min="7429" max="7429" width="10" style="125" customWidth="1"/>
    <col min="7430" max="7430" width="9.42578125" style="125" customWidth="1"/>
    <col min="7431" max="7431" width="8.28515625" style="125" customWidth="1"/>
    <col min="7432" max="7434" width="8.85546875" style="125" customWidth="1"/>
    <col min="7435" max="7435" width="9.140625" style="125" customWidth="1"/>
    <col min="7436" max="7436" width="11.7109375" style="125" customWidth="1"/>
    <col min="7437" max="7437" width="9.5703125" style="125" bestFit="1" customWidth="1"/>
    <col min="7438" max="7438" width="11.42578125" style="125" customWidth="1"/>
    <col min="7439" max="7439" width="8.7109375" style="125" customWidth="1"/>
    <col min="7440" max="7440" width="7.5703125" style="125" customWidth="1"/>
    <col min="7441" max="7441" width="9.85546875" style="125" bestFit="1" customWidth="1"/>
    <col min="7442" max="7680" width="9.140625" style="125"/>
    <col min="7681" max="7681" width="9" style="125" customWidth="1"/>
    <col min="7682" max="7682" width="6.42578125" style="125" customWidth="1"/>
    <col min="7683" max="7683" width="8.5703125" style="125" customWidth="1"/>
    <col min="7684" max="7684" width="9.42578125" style="125" customWidth="1"/>
    <col min="7685" max="7685" width="10" style="125" customWidth="1"/>
    <col min="7686" max="7686" width="9.42578125" style="125" customWidth="1"/>
    <col min="7687" max="7687" width="8.28515625" style="125" customWidth="1"/>
    <col min="7688" max="7690" width="8.85546875" style="125" customWidth="1"/>
    <col min="7691" max="7691" width="9.140625" style="125" customWidth="1"/>
    <col min="7692" max="7692" width="11.7109375" style="125" customWidth="1"/>
    <col min="7693" max="7693" width="9.5703125" style="125" bestFit="1" customWidth="1"/>
    <col min="7694" max="7694" width="11.42578125" style="125" customWidth="1"/>
    <col min="7695" max="7695" width="8.7109375" style="125" customWidth="1"/>
    <col min="7696" max="7696" width="7.5703125" style="125" customWidth="1"/>
    <col min="7697" max="7697" width="9.85546875" style="125" bestFit="1" customWidth="1"/>
    <col min="7698" max="7936" width="9.140625" style="125"/>
    <col min="7937" max="7937" width="9" style="125" customWidth="1"/>
    <col min="7938" max="7938" width="6.42578125" style="125" customWidth="1"/>
    <col min="7939" max="7939" width="8.5703125" style="125" customWidth="1"/>
    <col min="7940" max="7940" width="9.42578125" style="125" customWidth="1"/>
    <col min="7941" max="7941" width="10" style="125" customWidth="1"/>
    <col min="7942" max="7942" width="9.42578125" style="125" customWidth="1"/>
    <col min="7943" max="7943" width="8.28515625" style="125" customWidth="1"/>
    <col min="7944" max="7946" width="8.85546875" style="125" customWidth="1"/>
    <col min="7947" max="7947" width="9.140625" style="125" customWidth="1"/>
    <col min="7948" max="7948" width="11.7109375" style="125" customWidth="1"/>
    <col min="7949" max="7949" width="9.5703125" style="125" bestFit="1" customWidth="1"/>
    <col min="7950" max="7950" width="11.42578125" style="125" customWidth="1"/>
    <col min="7951" max="7951" width="8.7109375" style="125" customWidth="1"/>
    <col min="7952" max="7952" width="7.5703125" style="125" customWidth="1"/>
    <col min="7953" max="7953" width="9.85546875" style="125" bestFit="1" customWidth="1"/>
    <col min="7954" max="8192" width="9.140625" style="125"/>
    <col min="8193" max="8193" width="9" style="125" customWidth="1"/>
    <col min="8194" max="8194" width="6.42578125" style="125" customWidth="1"/>
    <col min="8195" max="8195" width="8.5703125" style="125" customWidth="1"/>
    <col min="8196" max="8196" width="9.42578125" style="125" customWidth="1"/>
    <col min="8197" max="8197" width="10" style="125" customWidth="1"/>
    <col min="8198" max="8198" width="9.42578125" style="125" customWidth="1"/>
    <col min="8199" max="8199" width="8.28515625" style="125" customWidth="1"/>
    <col min="8200" max="8202" width="8.85546875" style="125" customWidth="1"/>
    <col min="8203" max="8203" width="9.140625" style="125" customWidth="1"/>
    <col min="8204" max="8204" width="11.7109375" style="125" customWidth="1"/>
    <col min="8205" max="8205" width="9.5703125" style="125" bestFit="1" customWidth="1"/>
    <col min="8206" max="8206" width="11.42578125" style="125" customWidth="1"/>
    <col min="8207" max="8207" width="8.7109375" style="125" customWidth="1"/>
    <col min="8208" max="8208" width="7.5703125" style="125" customWidth="1"/>
    <col min="8209" max="8209" width="9.85546875" style="125" bestFit="1" customWidth="1"/>
    <col min="8210" max="8448" width="9.140625" style="125"/>
    <col min="8449" max="8449" width="9" style="125" customWidth="1"/>
    <col min="8450" max="8450" width="6.42578125" style="125" customWidth="1"/>
    <col min="8451" max="8451" width="8.5703125" style="125" customWidth="1"/>
    <col min="8452" max="8452" width="9.42578125" style="125" customWidth="1"/>
    <col min="8453" max="8453" width="10" style="125" customWidth="1"/>
    <col min="8454" max="8454" width="9.42578125" style="125" customWidth="1"/>
    <col min="8455" max="8455" width="8.28515625" style="125" customWidth="1"/>
    <col min="8456" max="8458" width="8.85546875" style="125" customWidth="1"/>
    <col min="8459" max="8459" width="9.140625" style="125" customWidth="1"/>
    <col min="8460" max="8460" width="11.7109375" style="125" customWidth="1"/>
    <col min="8461" max="8461" width="9.5703125" style="125" bestFit="1" customWidth="1"/>
    <col min="8462" max="8462" width="11.42578125" style="125" customWidth="1"/>
    <col min="8463" max="8463" width="8.7109375" style="125" customWidth="1"/>
    <col min="8464" max="8464" width="7.5703125" style="125" customWidth="1"/>
    <col min="8465" max="8465" width="9.85546875" style="125" bestFit="1" customWidth="1"/>
    <col min="8466" max="8704" width="9.140625" style="125"/>
    <col min="8705" max="8705" width="9" style="125" customWidth="1"/>
    <col min="8706" max="8706" width="6.42578125" style="125" customWidth="1"/>
    <col min="8707" max="8707" width="8.5703125" style="125" customWidth="1"/>
    <col min="8708" max="8708" width="9.42578125" style="125" customWidth="1"/>
    <col min="8709" max="8709" width="10" style="125" customWidth="1"/>
    <col min="8710" max="8710" width="9.42578125" style="125" customWidth="1"/>
    <col min="8711" max="8711" width="8.28515625" style="125" customWidth="1"/>
    <col min="8712" max="8714" width="8.85546875" style="125" customWidth="1"/>
    <col min="8715" max="8715" width="9.140625" style="125" customWidth="1"/>
    <col min="8716" max="8716" width="11.7109375" style="125" customWidth="1"/>
    <col min="8717" max="8717" width="9.5703125" style="125" bestFit="1" customWidth="1"/>
    <col min="8718" max="8718" width="11.42578125" style="125" customWidth="1"/>
    <col min="8719" max="8719" width="8.7109375" style="125" customWidth="1"/>
    <col min="8720" max="8720" width="7.5703125" style="125" customWidth="1"/>
    <col min="8721" max="8721" width="9.85546875" style="125" bestFit="1" customWidth="1"/>
    <col min="8722" max="8960" width="9.140625" style="125"/>
    <col min="8961" max="8961" width="9" style="125" customWidth="1"/>
    <col min="8962" max="8962" width="6.42578125" style="125" customWidth="1"/>
    <col min="8963" max="8963" width="8.5703125" style="125" customWidth="1"/>
    <col min="8964" max="8964" width="9.42578125" style="125" customWidth="1"/>
    <col min="8965" max="8965" width="10" style="125" customWidth="1"/>
    <col min="8966" max="8966" width="9.42578125" style="125" customWidth="1"/>
    <col min="8967" max="8967" width="8.28515625" style="125" customWidth="1"/>
    <col min="8968" max="8970" width="8.85546875" style="125" customWidth="1"/>
    <col min="8971" max="8971" width="9.140625" style="125" customWidth="1"/>
    <col min="8972" max="8972" width="11.7109375" style="125" customWidth="1"/>
    <col min="8973" max="8973" width="9.5703125" style="125" bestFit="1" customWidth="1"/>
    <col min="8974" max="8974" width="11.42578125" style="125" customWidth="1"/>
    <col min="8975" max="8975" width="8.7109375" style="125" customWidth="1"/>
    <col min="8976" max="8976" width="7.5703125" style="125" customWidth="1"/>
    <col min="8977" max="8977" width="9.85546875" style="125" bestFit="1" customWidth="1"/>
    <col min="8978" max="9216" width="9.140625" style="125"/>
    <col min="9217" max="9217" width="9" style="125" customWidth="1"/>
    <col min="9218" max="9218" width="6.42578125" style="125" customWidth="1"/>
    <col min="9219" max="9219" width="8.5703125" style="125" customWidth="1"/>
    <col min="9220" max="9220" width="9.42578125" style="125" customWidth="1"/>
    <col min="9221" max="9221" width="10" style="125" customWidth="1"/>
    <col min="9222" max="9222" width="9.42578125" style="125" customWidth="1"/>
    <col min="9223" max="9223" width="8.28515625" style="125" customWidth="1"/>
    <col min="9224" max="9226" width="8.85546875" style="125" customWidth="1"/>
    <col min="9227" max="9227" width="9.140625" style="125" customWidth="1"/>
    <col min="9228" max="9228" width="11.7109375" style="125" customWidth="1"/>
    <col min="9229" max="9229" width="9.5703125" style="125" bestFit="1" customWidth="1"/>
    <col min="9230" max="9230" width="11.42578125" style="125" customWidth="1"/>
    <col min="9231" max="9231" width="8.7109375" style="125" customWidth="1"/>
    <col min="9232" max="9232" width="7.5703125" style="125" customWidth="1"/>
    <col min="9233" max="9233" width="9.85546875" style="125" bestFit="1" customWidth="1"/>
    <col min="9234" max="9472" width="9.140625" style="125"/>
    <col min="9473" max="9473" width="9" style="125" customWidth="1"/>
    <col min="9474" max="9474" width="6.42578125" style="125" customWidth="1"/>
    <col min="9475" max="9475" width="8.5703125" style="125" customWidth="1"/>
    <col min="9476" max="9476" width="9.42578125" style="125" customWidth="1"/>
    <col min="9477" max="9477" width="10" style="125" customWidth="1"/>
    <col min="9478" max="9478" width="9.42578125" style="125" customWidth="1"/>
    <col min="9479" max="9479" width="8.28515625" style="125" customWidth="1"/>
    <col min="9480" max="9482" width="8.85546875" style="125" customWidth="1"/>
    <col min="9483" max="9483" width="9.140625" style="125" customWidth="1"/>
    <col min="9484" max="9484" width="11.7109375" style="125" customWidth="1"/>
    <col min="9485" max="9485" width="9.5703125" style="125" bestFit="1" customWidth="1"/>
    <col min="9486" max="9486" width="11.42578125" style="125" customWidth="1"/>
    <col min="9487" max="9487" width="8.7109375" style="125" customWidth="1"/>
    <col min="9488" max="9488" width="7.5703125" style="125" customWidth="1"/>
    <col min="9489" max="9489" width="9.85546875" style="125" bestFit="1" customWidth="1"/>
    <col min="9490" max="9728" width="9.140625" style="125"/>
    <col min="9729" max="9729" width="9" style="125" customWidth="1"/>
    <col min="9730" max="9730" width="6.42578125" style="125" customWidth="1"/>
    <col min="9731" max="9731" width="8.5703125" style="125" customWidth="1"/>
    <col min="9732" max="9732" width="9.42578125" style="125" customWidth="1"/>
    <col min="9733" max="9733" width="10" style="125" customWidth="1"/>
    <col min="9734" max="9734" width="9.42578125" style="125" customWidth="1"/>
    <col min="9735" max="9735" width="8.28515625" style="125" customWidth="1"/>
    <col min="9736" max="9738" width="8.85546875" style="125" customWidth="1"/>
    <col min="9739" max="9739" width="9.140625" style="125" customWidth="1"/>
    <col min="9740" max="9740" width="11.7109375" style="125" customWidth="1"/>
    <col min="9741" max="9741" width="9.5703125" style="125" bestFit="1" customWidth="1"/>
    <col min="9742" max="9742" width="11.42578125" style="125" customWidth="1"/>
    <col min="9743" max="9743" width="8.7109375" style="125" customWidth="1"/>
    <col min="9744" max="9744" width="7.5703125" style="125" customWidth="1"/>
    <col min="9745" max="9745" width="9.85546875" style="125" bestFit="1" customWidth="1"/>
    <col min="9746" max="9984" width="9.140625" style="125"/>
    <col min="9985" max="9985" width="9" style="125" customWidth="1"/>
    <col min="9986" max="9986" width="6.42578125" style="125" customWidth="1"/>
    <col min="9987" max="9987" width="8.5703125" style="125" customWidth="1"/>
    <col min="9988" max="9988" width="9.42578125" style="125" customWidth="1"/>
    <col min="9989" max="9989" width="10" style="125" customWidth="1"/>
    <col min="9990" max="9990" width="9.42578125" style="125" customWidth="1"/>
    <col min="9991" max="9991" width="8.28515625" style="125" customWidth="1"/>
    <col min="9992" max="9994" width="8.85546875" style="125" customWidth="1"/>
    <col min="9995" max="9995" width="9.140625" style="125" customWidth="1"/>
    <col min="9996" max="9996" width="11.7109375" style="125" customWidth="1"/>
    <col min="9997" max="9997" width="9.5703125" style="125" bestFit="1" customWidth="1"/>
    <col min="9998" max="9998" width="11.42578125" style="125" customWidth="1"/>
    <col min="9999" max="9999" width="8.7109375" style="125" customWidth="1"/>
    <col min="10000" max="10000" width="7.5703125" style="125" customWidth="1"/>
    <col min="10001" max="10001" width="9.85546875" style="125" bestFit="1" customWidth="1"/>
    <col min="10002" max="10240" width="9.140625" style="125"/>
    <col min="10241" max="10241" width="9" style="125" customWidth="1"/>
    <col min="10242" max="10242" width="6.42578125" style="125" customWidth="1"/>
    <col min="10243" max="10243" width="8.5703125" style="125" customWidth="1"/>
    <col min="10244" max="10244" width="9.42578125" style="125" customWidth="1"/>
    <col min="10245" max="10245" width="10" style="125" customWidth="1"/>
    <col min="10246" max="10246" width="9.42578125" style="125" customWidth="1"/>
    <col min="10247" max="10247" width="8.28515625" style="125" customWidth="1"/>
    <col min="10248" max="10250" width="8.85546875" style="125" customWidth="1"/>
    <col min="10251" max="10251" width="9.140625" style="125" customWidth="1"/>
    <col min="10252" max="10252" width="11.7109375" style="125" customWidth="1"/>
    <col min="10253" max="10253" width="9.5703125" style="125" bestFit="1" customWidth="1"/>
    <col min="10254" max="10254" width="11.42578125" style="125" customWidth="1"/>
    <col min="10255" max="10255" width="8.7109375" style="125" customWidth="1"/>
    <col min="10256" max="10256" width="7.5703125" style="125" customWidth="1"/>
    <col min="10257" max="10257" width="9.85546875" style="125" bestFit="1" customWidth="1"/>
    <col min="10258" max="10496" width="9.140625" style="125"/>
    <col min="10497" max="10497" width="9" style="125" customWidth="1"/>
    <col min="10498" max="10498" width="6.42578125" style="125" customWidth="1"/>
    <col min="10499" max="10499" width="8.5703125" style="125" customWidth="1"/>
    <col min="10500" max="10500" width="9.42578125" style="125" customWidth="1"/>
    <col min="10501" max="10501" width="10" style="125" customWidth="1"/>
    <col min="10502" max="10502" width="9.42578125" style="125" customWidth="1"/>
    <col min="10503" max="10503" width="8.28515625" style="125" customWidth="1"/>
    <col min="10504" max="10506" width="8.85546875" style="125" customWidth="1"/>
    <col min="10507" max="10507" width="9.140625" style="125" customWidth="1"/>
    <col min="10508" max="10508" width="11.7109375" style="125" customWidth="1"/>
    <col min="10509" max="10509" width="9.5703125" style="125" bestFit="1" customWidth="1"/>
    <col min="10510" max="10510" width="11.42578125" style="125" customWidth="1"/>
    <col min="10511" max="10511" width="8.7109375" style="125" customWidth="1"/>
    <col min="10512" max="10512" width="7.5703125" style="125" customWidth="1"/>
    <col min="10513" max="10513" width="9.85546875" style="125" bestFit="1" customWidth="1"/>
    <col min="10514" max="10752" width="9.140625" style="125"/>
    <col min="10753" max="10753" width="9" style="125" customWidth="1"/>
    <col min="10754" max="10754" width="6.42578125" style="125" customWidth="1"/>
    <col min="10755" max="10755" width="8.5703125" style="125" customWidth="1"/>
    <col min="10756" max="10756" width="9.42578125" style="125" customWidth="1"/>
    <col min="10757" max="10757" width="10" style="125" customWidth="1"/>
    <col min="10758" max="10758" width="9.42578125" style="125" customWidth="1"/>
    <col min="10759" max="10759" width="8.28515625" style="125" customWidth="1"/>
    <col min="10760" max="10762" width="8.85546875" style="125" customWidth="1"/>
    <col min="10763" max="10763" width="9.140625" style="125" customWidth="1"/>
    <col min="10764" max="10764" width="11.7109375" style="125" customWidth="1"/>
    <col min="10765" max="10765" width="9.5703125" style="125" bestFit="1" customWidth="1"/>
    <col min="10766" max="10766" width="11.42578125" style="125" customWidth="1"/>
    <col min="10767" max="10767" width="8.7109375" style="125" customWidth="1"/>
    <col min="10768" max="10768" width="7.5703125" style="125" customWidth="1"/>
    <col min="10769" max="10769" width="9.85546875" style="125" bestFit="1" customWidth="1"/>
    <col min="10770" max="11008" width="9.140625" style="125"/>
    <col min="11009" max="11009" width="9" style="125" customWidth="1"/>
    <col min="11010" max="11010" width="6.42578125" style="125" customWidth="1"/>
    <col min="11011" max="11011" width="8.5703125" style="125" customWidth="1"/>
    <col min="11012" max="11012" width="9.42578125" style="125" customWidth="1"/>
    <col min="11013" max="11013" width="10" style="125" customWidth="1"/>
    <col min="11014" max="11014" width="9.42578125" style="125" customWidth="1"/>
    <col min="11015" max="11015" width="8.28515625" style="125" customWidth="1"/>
    <col min="11016" max="11018" width="8.85546875" style="125" customWidth="1"/>
    <col min="11019" max="11019" width="9.140625" style="125" customWidth="1"/>
    <col min="11020" max="11020" width="11.7109375" style="125" customWidth="1"/>
    <col min="11021" max="11021" width="9.5703125" style="125" bestFit="1" customWidth="1"/>
    <col min="11022" max="11022" width="11.42578125" style="125" customWidth="1"/>
    <col min="11023" max="11023" width="8.7109375" style="125" customWidth="1"/>
    <col min="11024" max="11024" width="7.5703125" style="125" customWidth="1"/>
    <col min="11025" max="11025" width="9.85546875" style="125" bestFit="1" customWidth="1"/>
    <col min="11026" max="11264" width="9.140625" style="125"/>
    <col min="11265" max="11265" width="9" style="125" customWidth="1"/>
    <col min="11266" max="11266" width="6.42578125" style="125" customWidth="1"/>
    <col min="11267" max="11267" width="8.5703125" style="125" customWidth="1"/>
    <col min="11268" max="11268" width="9.42578125" style="125" customWidth="1"/>
    <col min="11269" max="11269" width="10" style="125" customWidth="1"/>
    <col min="11270" max="11270" width="9.42578125" style="125" customWidth="1"/>
    <col min="11271" max="11271" width="8.28515625" style="125" customWidth="1"/>
    <col min="11272" max="11274" width="8.85546875" style="125" customWidth="1"/>
    <col min="11275" max="11275" width="9.140625" style="125" customWidth="1"/>
    <col min="11276" max="11276" width="11.7109375" style="125" customWidth="1"/>
    <col min="11277" max="11277" width="9.5703125" style="125" bestFit="1" customWidth="1"/>
    <col min="11278" max="11278" width="11.42578125" style="125" customWidth="1"/>
    <col min="11279" max="11279" width="8.7109375" style="125" customWidth="1"/>
    <col min="11280" max="11280" width="7.5703125" style="125" customWidth="1"/>
    <col min="11281" max="11281" width="9.85546875" style="125" bestFit="1" customWidth="1"/>
    <col min="11282" max="11520" width="9.140625" style="125"/>
    <col min="11521" max="11521" width="9" style="125" customWidth="1"/>
    <col min="11522" max="11522" width="6.42578125" style="125" customWidth="1"/>
    <col min="11523" max="11523" width="8.5703125" style="125" customWidth="1"/>
    <col min="11524" max="11524" width="9.42578125" style="125" customWidth="1"/>
    <col min="11525" max="11525" width="10" style="125" customWidth="1"/>
    <col min="11526" max="11526" width="9.42578125" style="125" customWidth="1"/>
    <col min="11527" max="11527" width="8.28515625" style="125" customWidth="1"/>
    <col min="11528" max="11530" width="8.85546875" style="125" customWidth="1"/>
    <col min="11531" max="11531" width="9.140625" style="125" customWidth="1"/>
    <col min="11532" max="11532" width="11.7109375" style="125" customWidth="1"/>
    <col min="11533" max="11533" width="9.5703125" style="125" bestFit="1" customWidth="1"/>
    <col min="11534" max="11534" width="11.42578125" style="125" customWidth="1"/>
    <col min="11535" max="11535" width="8.7109375" style="125" customWidth="1"/>
    <col min="11536" max="11536" width="7.5703125" style="125" customWidth="1"/>
    <col min="11537" max="11537" width="9.85546875" style="125" bestFit="1" customWidth="1"/>
    <col min="11538" max="11776" width="9.140625" style="125"/>
    <col min="11777" max="11777" width="9" style="125" customWidth="1"/>
    <col min="11778" max="11778" width="6.42578125" style="125" customWidth="1"/>
    <col min="11779" max="11779" width="8.5703125" style="125" customWidth="1"/>
    <col min="11780" max="11780" width="9.42578125" style="125" customWidth="1"/>
    <col min="11781" max="11781" width="10" style="125" customWidth="1"/>
    <col min="11782" max="11782" width="9.42578125" style="125" customWidth="1"/>
    <col min="11783" max="11783" width="8.28515625" style="125" customWidth="1"/>
    <col min="11784" max="11786" width="8.85546875" style="125" customWidth="1"/>
    <col min="11787" max="11787" width="9.140625" style="125" customWidth="1"/>
    <col min="11788" max="11788" width="11.7109375" style="125" customWidth="1"/>
    <col min="11789" max="11789" width="9.5703125" style="125" bestFit="1" customWidth="1"/>
    <col min="11790" max="11790" width="11.42578125" style="125" customWidth="1"/>
    <col min="11791" max="11791" width="8.7109375" style="125" customWidth="1"/>
    <col min="11792" max="11792" width="7.5703125" style="125" customWidth="1"/>
    <col min="11793" max="11793" width="9.85546875" style="125" bestFit="1" customWidth="1"/>
    <col min="11794" max="12032" width="9.140625" style="125"/>
    <col min="12033" max="12033" width="9" style="125" customWidth="1"/>
    <col min="12034" max="12034" width="6.42578125" style="125" customWidth="1"/>
    <col min="12035" max="12035" width="8.5703125" style="125" customWidth="1"/>
    <col min="12036" max="12036" width="9.42578125" style="125" customWidth="1"/>
    <col min="12037" max="12037" width="10" style="125" customWidth="1"/>
    <col min="12038" max="12038" width="9.42578125" style="125" customWidth="1"/>
    <col min="12039" max="12039" width="8.28515625" style="125" customWidth="1"/>
    <col min="12040" max="12042" width="8.85546875" style="125" customWidth="1"/>
    <col min="12043" max="12043" width="9.140625" style="125" customWidth="1"/>
    <col min="12044" max="12044" width="11.7109375" style="125" customWidth="1"/>
    <col min="12045" max="12045" width="9.5703125" style="125" bestFit="1" customWidth="1"/>
    <col min="12046" max="12046" width="11.42578125" style="125" customWidth="1"/>
    <col min="12047" max="12047" width="8.7109375" style="125" customWidth="1"/>
    <col min="12048" max="12048" width="7.5703125" style="125" customWidth="1"/>
    <col min="12049" max="12049" width="9.85546875" style="125" bestFit="1" customWidth="1"/>
    <col min="12050" max="12288" width="9.140625" style="125"/>
    <col min="12289" max="12289" width="9" style="125" customWidth="1"/>
    <col min="12290" max="12290" width="6.42578125" style="125" customWidth="1"/>
    <col min="12291" max="12291" width="8.5703125" style="125" customWidth="1"/>
    <col min="12292" max="12292" width="9.42578125" style="125" customWidth="1"/>
    <col min="12293" max="12293" width="10" style="125" customWidth="1"/>
    <col min="12294" max="12294" width="9.42578125" style="125" customWidth="1"/>
    <col min="12295" max="12295" width="8.28515625" style="125" customWidth="1"/>
    <col min="12296" max="12298" width="8.85546875" style="125" customWidth="1"/>
    <col min="12299" max="12299" width="9.140625" style="125" customWidth="1"/>
    <col min="12300" max="12300" width="11.7109375" style="125" customWidth="1"/>
    <col min="12301" max="12301" width="9.5703125" style="125" bestFit="1" customWidth="1"/>
    <col min="12302" max="12302" width="11.42578125" style="125" customWidth="1"/>
    <col min="12303" max="12303" width="8.7109375" style="125" customWidth="1"/>
    <col min="12304" max="12304" width="7.5703125" style="125" customWidth="1"/>
    <col min="12305" max="12305" width="9.85546875" style="125" bestFit="1" customWidth="1"/>
    <col min="12306" max="12544" width="9.140625" style="125"/>
    <col min="12545" max="12545" width="9" style="125" customWidth="1"/>
    <col min="12546" max="12546" width="6.42578125" style="125" customWidth="1"/>
    <col min="12547" max="12547" width="8.5703125" style="125" customWidth="1"/>
    <col min="12548" max="12548" width="9.42578125" style="125" customWidth="1"/>
    <col min="12549" max="12549" width="10" style="125" customWidth="1"/>
    <col min="12550" max="12550" width="9.42578125" style="125" customWidth="1"/>
    <col min="12551" max="12551" width="8.28515625" style="125" customWidth="1"/>
    <col min="12552" max="12554" width="8.85546875" style="125" customWidth="1"/>
    <col min="12555" max="12555" width="9.140625" style="125" customWidth="1"/>
    <col min="12556" max="12556" width="11.7109375" style="125" customWidth="1"/>
    <col min="12557" max="12557" width="9.5703125" style="125" bestFit="1" customWidth="1"/>
    <col min="12558" max="12558" width="11.42578125" style="125" customWidth="1"/>
    <col min="12559" max="12559" width="8.7109375" style="125" customWidth="1"/>
    <col min="12560" max="12560" width="7.5703125" style="125" customWidth="1"/>
    <col min="12561" max="12561" width="9.85546875" style="125" bestFit="1" customWidth="1"/>
    <col min="12562" max="12800" width="9.140625" style="125"/>
    <col min="12801" max="12801" width="9" style="125" customWidth="1"/>
    <col min="12802" max="12802" width="6.42578125" style="125" customWidth="1"/>
    <col min="12803" max="12803" width="8.5703125" style="125" customWidth="1"/>
    <col min="12804" max="12804" width="9.42578125" style="125" customWidth="1"/>
    <col min="12805" max="12805" width="10" style="125" customWidth="1"/>
    <col min="12806" max="12806" width="9.42578125" style="125" customWidth="1"/>
    <col min="12807" max="12807" width="8.28515625" style="125" customWidth="1"/>
    <col min="12808" max="12810" width="8.85546875" style="125" customWidth="1"/>
    <col min="12811" max="12811" width="9.140625" style="125" customWidth="1"/>
    <col min="12812" max="12812" width="11.7109375" style="125" customWidth="1"/>
    <col min="12813" max="12813" width="9.5703125" style="125" bestFit="1" customWidth="1"/>
    <col min="12814" max="12814" width="11.42578125" style="125" customWidth="1"/>
    <col min="12815" max="12815" width="8.7109375" style="125" customWidth="1"/>
    <col min="12816" max="12816" width="7.5703125" style="125" customWidth="1"/>
    <col min="12817" max="12817" width="9.85546875" style="125" bestFit="1" customWidth="1"/>
    <col min="12818" max="13056" width="9.140625" style="125"/>
    <col min="13057" max="13057" width="9" style="125" customWidth="1"/>
    <col min="13058" max="13058" width="6.42578125" style="125" customWidth="1"/>
    <col min="13059" max="13059" width="8.5703125" style="125" customWidth="1"/>
    <col min="13060" max="13060" width="9.42578125" style="125" customWidth="1"/>
    <col min="13061" max="13061" width="10" style="125" customWidth="1"/>
    <col min="13062" max="13062" width="9.42578125" style="125" customWidth="1"/>
    <col min="13063" max="13063" width="8.28515625" style="125" customWidth="1"/>
    <col min="13064" max="13066" width="8.85546875" style="125" customWidth="1"/>
    <col min="13067" max="13067" width="9.140625" style="125" customWidth="1"/>
    <col min="13068" max="13068" width="11.7109375" style="125" customWidth="1"/>
    <col min="13069" max="13069" width="9.5703125" style="125" bestFit="1" customWidth="1"/>
    <col min="13070" max="13070" width="11.42578125" style="125" customWidth="1"/>
    <col min="13071" max="13071" width="8.7109375" style="125" customWidth="1"/>
    <col min="13072" max="13072" width="7.5703125" style="125" customWidth="1"/>
    <col min="13073" max="13073" width="9.85546875" style="125" bestFit="1" customWidth="1"/>
    <col min="13074" max="13312" width="9.140625" style="125"/>
    <col min="13313" max="13313" width="9" style="125" customWidth="1"/>
    <col min="13314" max="13314" width="6.42578125" style="125" customWidth="1"/>
    <col min="13315" max="13315" width="8.5703125" style="125" customWidth="1"/>
    <col min="13316" max="13316" width="9.42578125" style="125" customWidth="1"/>
    <col min="13317" max="13317" width="10" style="125" customWidth="1"/>
    <col min="13318" max="13318" width="9.42578125" style="125" customWidth="1"/>
    <col min="13319" max="13319" width="8.28515625" style="125" customWidth="1"/>
    <col min="13320" max="13322" width="8.85546875" style="125" customWidth="1"/>
    <col min="13323" max="13323" width="9.140625" style="125" customWidth="1"/>
    <col min="13324" max="13324" width="11.7109375" style="125" customWidth="1"/>
    <col min="13325" max="13325" width="9.5703125" style="125" bestFit="1" customWidth="1"/>
    <col min="13326" max="13326" width="11.42578125" style="125" customWidth="1"/>
    <col min="13327" max="13327" width="8.7109375" style="125" customWidth="1"/>
    <col min="13328" max="13328" width="7.5703125" style="125" customWidth="1"/>
    <col min="13329" max="13329" width="9.85546875" style="125" bestFit="1" customWidth="1"/>
    <col min="13330" max="13568" width="9.140625" style="125"/>
    <col min="13569" max="13569" width="9" style="125" customWidth="1"/>
    <col min="13570" max="13570" width="6.42578125" style="125" customWidth="1"/>
    <col min="13571" max="13571" width="8.5703125" style="125" customWidth="1"/>
    <col min="13572" max="13572" width="9.42578125" style="125" customWidth="1"/>
    <col min="13573" max="13573" width="10" style="125" customWidth="1"/>
    <col min="13574" max="13574" width="9.42578125" style="125" customWidth="1"/>
    <col min="13575" max="13575" width="8.28515625" style="125" customWidth="1"/>
    <col min="13576" max="13578" width="8.85546875" style="125" customWidth="1"/>
    <col min="13579" max="13579" width="9.140625" style="125" customWidth="1"/>
    <col min="13580" max="13580" width="11.7109375" style="125" customWidth="1"/>
    <col min="13581" max="13581" width="9.5703125" style="125" bestFit="1" customWidth="1"/>
    <col min="13582" max="13582" width="11.42578125" style="125" customWidth="1"/>
    <col min="13583" max="13583" width="8.7109375" style="125" customWidth="1"/>
    <col min="13584" max="13584" width="7.5703125" style="125" customWidth="1"/>
    <col min="13585" max="13585" width="9.85546875" style="125" bestFit="1" customWidth="1"/>
    <col min="13586" max="13824" width="9.140625" style="125"/>
    <col min="13825" max="13825" width="9" style="125" customWidth="1"/>
    <col min="13826" max="13826" width="6.42578125" style="125" customWidth="1"/>
    <col min="13827" max="13827" width="8.5703125" style="125" customWidth="1"/>
    <col min="13828" max="13828" width="9.42578125" style="125" customWidth="1"/>
    <col min="13829" max="13829" width="10" style="125" customWidth="1"/>
    <col min="13830" max="13830" width="9.42578125" style="125" customWidth="1"/>
    <col min="13831" max="13831" width="8.28515625" style="125" customWidth="1"/>
    <col min="13832" max="13834" width="8.85546875" style="125" customWidth="1"/>
    <col min="13835" max="13835" width="9.140625" style="125" customWidth="1"/>
    <col min="13836" max="13836" width="11.7109375" style="125" customWidth="1"/>
    <col min="13837" max="13837" width="9.5703125" style="125" bestFit="1" customWidth="1"/>
    <col min="13838" max="13838" width="11.42578125" style="125" customWidth="1"/>
    <col min="13839" max="13839" width="8.7109375" style="125" customWidth="1"/>
    <col min="13840" max="13840" width="7.5703125" style="125" customWidth="1"/>
    <col min="13841" max="13841" width="9.85546875" style="125" bestFit="1" customWidth="1"/>
    <col min="13842" max="14080" width="9.140625" style="125"/>
    <col min="14081" max="14081" width="9" style="125" customWidth="1"/>
    <col min="14082" max="14082" width="6.42578125" style="125" customWidth="1"/>
    <col min="14083" max="14083" width="8.5703125" style="125" customWidth="1"/>
    <col min="14084" max="14084" width="9.42578125" style="125" customWidth="1"/>
    <col min="14085" max="14085" width="10" style="125" customWidth="1"/>
    <col min="14086" max="14086" width="9.42578125" style="125" customWidth="1"/>
    <col min="14087" max="14087" width="8.28515625" style="125" customWidth="1"/>
    <col min="14088" max="14090" width="8.85546875" style="125" customWidth="1"/>
    <col min="14091" max="14091" width="9.140625" style="125" customWidth="1"/>
    <col min="14092" max="14092" width="11.7109375" style="125" customWidth="1"/>
    <col min="14093" max="14093" width="9.5703125" style="125" bestFit="1" customWidth="1"/>
    <col min="14094" max="14094" width="11.42578125" style="125" customWidth="1"/>
    <col min="14095" max="14095" width="8.7109375" style="125" customWidth="1"/>
    <col min="14096" max="14096" width="7.5703125" style="125" customWidth="1"/>
    <col min="14097" max="14097" width="9.85546875" style="125" bestFit="1" customWidth="1"/>
    <col min="14098" max="14336" width="9.140625" style="125"/>
    <col min="14337" max="14337" width="9" style="125" customWidth="1"/>
    <col min="14338" max="14338" width="6.42578125" style="125" customWidth="1"/>
    <col min="14339" max="14339" width="8.5703125" style="125" customWidth="1"/>
    <col min="14340" max="14340" width="9.42578125" style="125" customWidth="1"/>
    <col min="14341" max="14341" width="10" style="125" customWidth="1"/>
    <col min="14342" max="14342" width="9.42578125" style="125" customWidth="1"/>
    <col min="14343" max="14343" width="8.28515625" style="125" customWidth="1"/>
    <col min="14344" max="14346" width="8.85546875" style="125" customWidth="1"/>
    <col min="14347" max="14347" width="9.140625" style="125" customWidth="1"/>
    <col min="14348" max="14348" width="11.7109375" style="125" customWidth="1"/>
    <col min="14349" max="14349" width="9.5703125" style="125" bestFit="1" customWidth="1"/>
    <col min="14350" max="14350" width="11.42578125" style="125" customWidth="1"/>
    <col min="14351" max="14351" width="8.7109375" style="125" customWidth="1"/>
    <col min="14352" max="14352" width="7.5703125" style="125" customWidth="1"/>
    <col min="14353" max="14353" width="9.85546875" style="125" bestFit="1" customWidth="1"/>
    <col min="14354" max="14592" width="9.140625" style="125"/>
    <col min="14593" max="14593" width="9" style="125" customWidth="1"/>
    <col min="14594" max="14594" width="6.42578125" style="125" customWidth="1"/>
    <col min="14595" max="14595" width="8.5703125" style="125" customWidth="1"/>
    <col min="14596" max="14596" width="9.42578125" style="125" customWidth="1"/>
    <col min="14597" max="14597" width="10" style="125" customWidth="1"/>
    <col min="14598" max="14598" width="9.42578125" style="125" customWidth="1"/>
    <col min="14599" max="14599" width="8.28515625" style="125" customWidth="1"/>
    <col min="14600" max="14602" width="8.85546875" style="125" customWidth="1"/>
    <col min="14603" max="14603" width="9.140625" style="125" customWidth="1"/>
    <col min="14604" max="14604" width="11.7109375" style="125" customWidth="1"/>
    <col min="14605" max="14605" width="9.5703125" style="125" bestFit="1" customWidth="1"/>
    <col min="14606" max="14606" width="11.42578125" style="125" customWidth="1"/>
    <col min="14607" max="14607" width="8.7109375" style="125" customWidth="1"/>
    <col min="14608" max="14608" width="7.5703125" style="125" customWidth="1"/>
    <col min="14609" max="14609" width="9.85546875" style="125" bestFit="1" customWidth="1"/>
    <col min="14610" max="14848" width="9.140625" style="125"/>
    <col min="14849" max="14849" width="9" style="125" customWidth="1"/>
    <col min="14850" max="14850" width="6.42578125" style="125" customWidth="1"/>
    <col min="14851" max="14851" width="8.5703125" style="125" customWidth="1"/>
    <col min="14852" max="14852" width="9.42578125" style="125" customWidth="1"/>
    <col min="14853" max="14853" width="10" style="125" customWidth="1"/>
    <col min="14854" max="14854" width="9.42578125" style="125" customWidth="1"/>
    <col min="14855" max="14855" width="8.28515625" style="125" customWidth="1"/>
    <col min="14856" max="14858" width="8.85546875" style="125" customWidth="1"/>
    <col min="14859" max="14859" width="9.140625" style="125" customWidth="1"/>
    <col min="14860" max="14860" width="11.7109375" style="125" customWidth="1"/>
    <col min="14861" max="14861" width="9.5703125" style="125" bestFit="1" customWidth="1"/>
    <col min="14862" max="14862" width="11.42578125" style="125" customWidth="1"/>
    <col min="14863" max="14863" width="8.7109375" style="125" customWidth="1"/>
    <col min="14864" max="14864" width="7.5703125" style="125" customWidth="1"/>
    <col min="14865" max="14865" width="9.85546875" style="125" bestFit="1" customWidth="1"/>
    <col min="14866" max="15104" width="9.140625" style="125"/>
    <col min="15105" max="15105" width="9" style="125" customWidth="1"/>
    <col min="15106" max="15106" width="6.42578125" style="125" customWidth="1"/>
    <col min="15107" max="15107" width="8.5703125" style="125" customWidth="1"/>
    <col min="15108" max="15108" width="9.42578125" style="125" customWidth="1"/>
    <col min="15109" max="15109" width="10" style="125" customWidth="1"/>
    <col min="15110" max="15110" width="9.42578125" style="125" customWidth="1"/>
    <col min="15111" max="15111" width="8.28515625" style="125" customWidth="1"/>
    <col min="15112" max="15114" width="8.85546875" style="125" customWidth="1"/>
    <col min="15115" max="15115" width="9.140625" style="125" customWidth="1"/>
    <col min="15116" max="15116" width="11.7109375" style="125" customWidth="1"/>
    <col min="15117" max="15117" width="9.5703125" style="125" bestFit="1" customWidth="1"/>
    <col min="15118" max="15118" width="11.42578125" style="125" customWidth="1"/>
    <col min="15119" max="15119" width="8.7109375" style="125" customWidth="1"/>
    <col min="15120" max="15120" width="7.5703125" style="125" customWidth="1"/>
    <col min="15121" max="15121" width="9.85546875" style="125" bestFit="1" customWidth="1"/>
    <col min="15122" max="15360" width="9.140625" style="125"/>
    <col min="15361" max="15361" width="9" style="125" customWidth="1"/>
    <col min="15362" max="15362" width="6.42578125" style="125" customWidth="1"/>
    <col min="15363" max="15363" width="8.5703125" style="125" customWidth="1"/>
    <col min="15364" max="15364" width="9.42578125" style="125" customWidth="1"/>
    <col min="15365" max="15365" width="10" style="125" customWidth="1"/>
    <col min="15366" max="15366" width="9.42578125" style="125" customWidth="1"/>
    <col min="15367" max="15367" width="8.28515625" style="125" customWidth="1"/>
    <col min="15368" max="15370" width="8.85546875" style="125" customWidth="1"/>
    <col min="15371" max="15371" width="9.140625" style="125" customWidth="1"/>
    <col min="15372" max="15372" width="11.7109375" style="125" customWidth="1"/>
    <col min="15373" max="15373" width="9.5703125" style="125" bestFit="1" customWidth="1"/>
    <col min="15374" max="15374" width="11.42578125" style="125" customWidth="1"/>
    <col min="15375" max="15375" width="8.7109375" style="125" customWidth="1"/>
    <col min="15376" max="15376" width="7.5703125" style="125" customWidth="1"/>
    <col min="15377" max="15377" width="9.85546875" style="125" bestFit="1" customWidth="1"/>
    <col min="15378" max="15616" width="9.140625" style="125"/>
    <col min="15617" max="15617" width="9" style="125" customWidth="1"/>
    <col min="15618" max="15618" width="6.42578125" style="125" customWidth="1"/>
    <col min="15619" max="15619" width="8.5703125" style="125" customWidth="1"/>
    <col min="15620" max="15620" width="9.42578125" style="125" customWidth="1"/>
    <col min="15621" max="15621" width="10" style="125" customWidth="1"/>
    <col min="15622" max="15622" width="9.42578125" style="125" customWidth="1"/>
    <col min="15623" max="15623" width="8.28515625" style="125" customWidth="1"/>
    <col min="15624" max="15626" width="8.85546875" style="125" customWidth="1"/>
    <col min="15627" max="15627" width="9.140625" style="125" customWidth="1"/>
    <col min="15628" max="15628" width="11.7109375" style="125" customWidth="1"/>
    <col min="15629" max="15629" width="9.5703125" style="125" bestFit="1" customWidth="1"/>
    <col min="15630" max="15630" width="11.42578125" style="125" customWidth="1"/>
    <col min="15631" max="15631" width="8.7109375" style="125" customWidth="1"/>
    <col min="15632" max="15632" width="7.5703125" style="125" customWidth="1"/>
    <col min="15633" max="15633" width="9.85546875" style="125" bestFit="1" customWidth="1"/>
    <col min="15634" max="15872" width="9.140625" style="125"/>
    <col min="15873" max="15873" width="9" style="125" customWidth="1"/>
    <col min="15874" max="15874" width="6.42578125" style="125" customWidth="1"/>
    <col min="15875" max="15875" width="8.5703125" style="125" customWidth="1"/>
    <col min="15876" max="15876" width="9.42578125" style="125" customWidth="1"/>
    <col min="15877" max="15877" width="10" style="125" customWidth="1"/>
    <col min="15878" max="15878" width="9.42578125" style="125" customWidth="1"/>
    <col min="15879" max="15879" width="8.28515625" style="125" customWidth="1"/>
    <col min="15880" max="15882" width="8.85546875" style="125" customWidth="1"/>
    <col min="15883" max="15883" width="9.140625" style="125" customWidth="1"/>
    <col min="15884" max="15884" width="11.7109375" style="125" customWidth="1"/>
    <col min="15885" max="15885" width="9.5703125" style="125" bestFit="1" customWidth="1"/>
    <col min="15886" max="15886" width="11.42578125" style="125" customWidth="1"/>
    <col min="15887" max="15887" width="8.7109375" style="125" customWidth="1"/>
    <col min="15888" max="15888" width="7.5703125" style="125" customWidth="1"/>
    <col min="15889" max="15889" width="9.85546875" style="125" bestFit="1" customWidth="1"/>
    <col min="15890" max="16128" width="9.140625" style="125"/>
    <col min="16129" max="16129" width="9" style="125" customWidth="1"/>
    <col min="16130" max="16130" width="6.42578125" style="125" customWidth="1"/>
    <col min="16131" max="16131" width="8.5703125" style="125" customWidth="1"/>
    <col min="16132" max="16132" width="9.42578125" style="125" customWidth="1"/>
    <col min="16133" max="16133" width="10" style="125" customWidth="1"/>
    <col min="16134" max="16134" width="9.42578125" style="125" customWidth="1"/>
    <col min="16135" max="16135" width="8.28515625" style="125" customWidth="1"/>
    <col min="16136" max="16138" width="8.85546875" style="125" customWidth="1"/>
    <col min="16139" max="16139" width="9.140625" style="125" customWidth="1"/>
    <col min="16140" max="16140" width="11.7109375" style="125" customWidth="1"/>
    <col min="16141" max="16141" width="9.5703125" style="125" bestFit="1" customWidth="1"/>
    <col min="16142" max="16142" width="11.42578125" style="125" customWidth="1"/>
    <col min="16143" max="16143" width="8.7109375" style="125" customWidth="1"/>
    <col min="16144" max="16144" width="7.5703125" style="125" customWidth="1"/>
    <col min="16145" max="16145" width="9.85546875" style="125" bestFit="1" customWidth="1"/>
    <col min="16146" max="16384" width="9.140625" style="125"/>
  </cols>
  <sheetData>
    <row r="1" spans="1:247" ht="15.75" customHeight="1" x14ac:dyDescent="0.2">
      <c r="A1" s="201" t="s">
        <v>96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247" ht="15.75" customHeight="1" x14ac:dyDescent="0.2">
      <c r="A2" s="202" t="s">
        <v>95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247" ht="60" customHeight="1" x14ac:dyDescent="0.2">
      <c r="A3" s="203" t="s">
        <v>94</v>
      </c>
      <c r="B3" s="204"/>
      <c r="C3" s="207">
        <v>2013</v>
      </c>
      <c r="D3" s="208"/>
      <c r="E3" s="207">
        <v>2014</v>
      </c>
      <c r="F3" s="208"/>
      <c r="G3" s="207">
        <v>2015</v>
      </c>
      <c r="H3" s="208"/>
      <c r="I3" s="207">
        <v>2016</v>
      </c>
      <c r="J3" s="208"/>
      <c r="K3" s="207">
        <v>2017</v>
      </c>
      <c r="L3" s="208"/>
      <c r="M3" s="140" t="s">
        <v>93</v>
      </c>
      <c r="N3" s="140" t="s">
        <v>92</v>
      </c>
      <c r="O3" s="209" t="s">
        <v>91</v>
      </c>
      <c r="P3" s="210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</row>
    <row r="4" spans="1:247" ht="55.5" customHeight="1" x14ac:dyDescent="0.2">
      <c r="A4" s="205"/>
      <c r="B4" s="206"/>
      <c r="C4" s="139" t="s">
        <v>90</v>
      </c>
      <c r="D4" s="139" t="s">
        <v>89</v>
      </c>
      <c r="E4" s="139" t="s">
        <v>90</v>
      </c>
      <c r="F4" s="139" t="s">
        <v>89</v>
      </c>
      <c r="G4" s="139" t="s">
        <v>90</v>
      </c>
      <c r="H4" s="139" t="s">
        <v>89</v>
      </c>
      <c r="I4" s="139" t="s">
        <v>90</v>
      </c>
      <c r="J4" s="139" t="s">
        <v>89</v>
      </c>
      <c r="K4" s="139" t="s">
        <v>90</v>
      </c>
      <c r="L4" s="139" t="s">
        <v>89</v>
      </c>
      <c r="M4" s="139" t="s">
        <v>88</v>
      </c>
      <c r="N4" s="139" t="s">
        <v>87</v>
      </c>
      <c r="O4" s="211"/>
      <c r="P4" s="212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</row>
    <row r="5" spans="1:247" ht="44.25" customHeight="1" x14ac:dyDescent="0.2">
      <c r="A5" s="197" t="s">
        <v>86</v>
      </c>
      <c r="B5" s="197"/>
      <c r="C5" s="130">
        <v>89214.5</v>
      </c>
      <c r="D5" s="130">
        <v>104024.1</v>
      </c>
      <c r="E5" s="137">
        <v>84129.8</v>
      </c>
      <c r="F5" s="130">
        <v>98095.4</v>
      </c>
      <c r="G5" s="130">
        <v>49058.2</v>
      </c>
      <c r="H5" s="130">
        <v>57201.8</v>
      </c>
      <c r="I5" s="130">
        <v>43622.9</v>
      </c>
      <c r="J5" s="130">
        <v>51562.3</v>
      </c>
      <c r="K5" s="126">
        <v>59560.3</v>
      </c>
      <c r="L5" s="126">
        <v>70400.3</v>
      </c>
      <c r="M5" s="130">
        <f>L5/J5*100-100</f>
        <v>36.534444739664451</v>
      </c>
      <c r="N5" s="130">
        <f>(((L5/D5)^(1/4))-1)*100</f>
        <v>-9.2994050758566047</v>
      </c>
      <c r="O5" s="197" t="s">
        <v>85</v>
      </c>
      <c r="P5" s="197"/>
    </row>
    <row r="6" spans="1:247" s="128" customFormat="1" ht="34.5" customHeight="1" x14ac:dyDescent="0.2">
      <c r="A6" s="213" t="s">
        <v>84</v>
      </c>
      <c r="B6" s="213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3" t="s">
        <v>83</v>
      </c>
      <c r="P6" s="213"/>
    </row>
    <row r="7" spans="1:247" ht="32.25" customHeight="1" x14ac:dyDescent="0.2">
      <c r="A7" s="199" t="s">
        <v>82</v>
      </c>
      <c r="B7" s="199"/>
      <c r="C7" s="136">
        <v>0</v>
      </c>
      <c r="D7" s="136">
        <v>0</v>
      </c>
      <c r="E7" s="136">
        <v>28.4</v>
      </c>
      <c r="F7" s="136">
        <v>33.1</v>
      </c>
      <c r="G7" s="136">
        <v>71.099999999999994</v>
      </c>
      <c r="H7" s="136">
        <v>82.9</v>
      </c>
      <c r="I7" s="136">
        <v>0</v>
      </c>
      <c r="J7" s="136">
        <v>0</v>
      </c>
      <c r="K7" s="136">
        <v>0</v>
      </c>
      <c r="L7" s="136">
        <v>0</v>
      </c>
      <c r="M7" s="136"/>
      <c r="N7" s="136"/>
      <c r="O7" s="200" t="s">
        <v>81</v>
      </c>
      <c r="P7" s="200"/>
    </row>
    <row r="8" spans="1:247" ht="31.5" customHeight="1" x14ac:dyDescent="0.2">
      <c r="A8" s="188" t="s">
        <v>80</v>
      </c>
      <c r="B8" s="188"/>
      <c r="C8" s="135">
        <v>3.1</v>
      </c>
      <c r="D8" s="135">
        <v>3.6</v>
      </c>
      <c r="E8" s="135">
        <v>2</v>
      </c>
      <c r="F8" s="135">
        <v>2.2000000000000002</v>
      </c>
      <c r="G8" s="135">
        <v>0.9</v>
      </c>
      <c r="H8" s="135">
        <v>1.1000000000000001</v>
      </c>
      <c r="I8" s="135">
        <v>0</v>
      </c>
      <c r="J8" s="135">
        <v>0</v>
      </c>
      <c r="K8" s="135">
        <v>0</v>
      </c>
      <c r="L8" s="135">
        <v>0</v>
      </c>
      <c r="M8" s="135"/>
      <c r="N8" s="135"/>
      <c r="O8" s="189" t="s">
        <v>79</v>
      </c>
      <c r="P8" s="189"/>
    </row>
    <row r="9" spans="1:247" ht="30.75" customHeight="1" x14ac:dyDescent="0.2">
      <c r="A9" s="190" t="s">
        <v>78</v>
      </c>
      <c r="B9" s="190"/>
      <c r="C9" s="135">
        <v>184.9</v>
      </c>
      <c r="D9" s="135">
        <v>215.6</v>
      </c>
      <c r="E9" s="135">
        <v>143.19999999999999</v>
      </c>
      <c r="F9" s="135">
        <v>167</v>
      </c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/>
      <c r="N9" s="135"/>
      <c r="O9" s="189" t="s">
        <v>77</v>
      </c>
      <c r="P9" s="189"/>
    </row>
    <row r="10" spans="1:247" ht="31.5" customHeight="1" x14ac:dyDescent="0.2">
      <c r="A10" s="193" t="s">
        <v>76</v>
      </c>
      <c r="B10" s="193"/>
      <c r="C10" s="131">
        <v>0</v>
      </c>
      <c r="D10" s="131">
        <v>0</v>
      </c>
      <c r="E10" s="131">
        <v>0</v>
      </c>
      <c r="F10" s="131">
        <v>0</v>
      </c>
      <c r="G10" s="131">
        <v>81.099999999999994</v>
      </c>
      <c r="H10" s="131">
        <v>94.6</v>
      </c>
      <c r="I10" s="131">
        <v>60.8</v>
      </c>
      <c r="J10" s="131">
        <v>71.900000000000006</v>
      </c>
      <c r="K10" s="126">
        <v>170.2</v>
      </c>
      <c r="L10" s="126">
        <v>201.1</v>
      </c>
      <c r="M10" s="135">
        <f>L10/J10*100-100</f>
        <v>179.6940194714881</v>
      </c>
      <c r="N10" s="135"/>
      <c r="O10" s="194" t="s">
        <v>75</v>
      </c>
      <c r="P10" s="194"/>
    </row>
    <row r="11" spans="1:247" ht="41.25" customHeight="1" x14ac:dyDescent="0.2">
      <c r="A11" s="195" t="s">
        <v>74</v>
      </c>
      <c r="B11" s="195"/>
      <c r="C11" s="134">
        <v>188</v>
      </c>
      <c r="D11" s="134">
        <v>219.2</v>
      </c>
      <c r="E11" s="134">
        <f>SUM(E7:E10)</f>
        <v>173.6</v>
      </c>
      <c r="F11" s="134">
        <v>202.3</v>
      </c>
      <c r="G11" s="134">
        <v>153.1</v>
      </c>
      <c r="H11" s="134">
        <v>178.6</v>
      </c>
      <c r="I11" s="134">
        <f>SUM(I7:I10)</f>
        <v>60.8</v>
      </c>
      <c r="J11" s="134">
        <f>SUM(J7:J10)</f>
        <v>71.900000000000006</v>
      </c>
      <c r="K11" s="134">
        <f>SUM(K10)</f>
        <v>170.2</v>
      </c>
      <c r="L11" s="134">
        <f>SUM(L7:L10)</f>
        <v>201.1</v>
      </c>
      <c r="M11" s="134">
        <f>L11/J11*100-100</f>
        <v>179.6940194714881</v>
      </c>
      <c r="N11" s="134">
        <f>(((L11/D11)^(1/4))-1)*100</f>
        <v>-2.131511690640242</v>
      </c>
      <c r="O11" s="196" t="s">
        <v>73</v>
      </c>
      <c r="P11" s="196"/>
    </row>
    <row r="12" spans="1:247" s="128" customFormat="1" ht="43.5" customHeight="1" x14ac:dyDescent="0.2">
      <c r="A12" s="197" t="s">
        <v>72</v>
      </c>
      <c r="B12" s="197"/>
      <c r="C12" s="133">
        <v>339.4</v>
      </c>
      <c r="D12" s="133">
        <v>402.2</v>
      </c>
      <c r="E12" s="133">
        <v>202.7</v>
      </c>
      <c r="F12" s="133">
        <v>241.5</v>
      </c>
      <c r="G12" s="133">
        <v>191.2</v>
      </c>
      <c r="H12" s="133">
        <v>230.5</v>
      </c>
      <c r="I12" s="133">
        <v>90.3</v>
      </c>
      <c r="J12" s="133">
        <v>108.3</v>
      </c>
      <c r="K12" s="132">
        <v>291.89999999999998</v>
      </c>
      <c r="L12" s="126">
        <v>348.7</v>
      </c>
      <c r="M12" s="131">
        <f>L12/J12*100-100</f>
        <v>221.97599261311171</v>
      </c>
      <c r="N12" s="130">
        <f>(((L12/D12)^(1/4))-1)*100</f>
        <v>-3.5055199577784135</v>
      </c>
      <c r="O12" s="198" t="s">
        <v>71</v>
      </c>
      <c r="P12" s="198"/>
    </row>
    <row r="13" spans="1:247" ht="39.75" customHeight="1" thickBot="1" x14ac:dyDescent="0.25">
      <c r="A13" s="191" t="s">
        <v>7</v>
      </c>
      <c r="B13" s="191"/>
      <c r="C13" s="129">
        <f>SUM(C12,C11,C5)</f>
        <v>89741.9</v>
      </c>
      <c r="D13" s="129">
        <f>SUM(D12,D11,D5)</f>
        <v>104645.5</v>
      </c>
      <c r="E13" s="129">
        <f>SUM(E12,E11,E5)</f>
        <v>84506.1</v>
      </c>
      <c r="F13" s="129">
        <v>98539.3</v>
      </c>
      <c r="G13" s="129">
        <f>SUM(G12,G11,G5)</f>
        <v>49402.5</v>
      </c>
      <c r="H13" s="129">
        <v>57611</v>
      </c>
      <c r="I13" s="129">
        <f>SUM(I12,I11,I5)</f>
        <v>43774</v>
      </c>
      <c r="J13" s="129">
        <f>SUM(J12,J11,J5)</f>
        <v>51742.5</v>
      </c>
      <c r="K13" s="129">
        <f>SUM(K12,K11,K5)</f>
        <v>60022.400000000001</v>
      </c>
      <c r="L13" s="129">
        <f>SUM(L12,L11,L5)</f>
        <v>70950.100000000006</v>
      </c>
      <c r="M13" s="129">
        <f>L13/J13*100-100</f>
        <v>37.121515195438946</v>
      </c>
      <c r="N13" s="129">
        <f>(((L13/D13)^(1/4))-1)*100</f>
        <v>-9.2580487839221686</v>
      </c>
      <c r="O13" s="192" t="s">
        <v>14</v>
      </c>
      <c r="P13" s="192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</row>
    <row r="14" spans="1:247" ht="13.5" thickTop="1" x14ac:dyDescent="0.2">
      <c r="P14" s="127"/>
    </row>
  </sheetData>
  <mergeCells count="28">
    <mergeCell ref="A7:B7"/>
    <mergeCell ref="O7:P7"/>
    <mergeCell ref="A1:P1"/>
    <mergeCell ref="A2:P2"/>
    <mergeCell ref="A3:B4"/>
    <mergeCell ref="C3:D3"/>
    <mergeCell ref="E3:F3"/>
    <mergeCell ref="G3:H3"/>
    <mergeCell ref="I3:J3"/>
    <mergeCell ref="K3:L3"/>
    <mergeCell ref="O3:P4"/>
    <mergeCell ref="A5:B5"/>
    <mergeCell ref="O5:P5"/>
    <mergeCell ref="A6:B6"/>
    <mergeCell ref="C6:N6"/>
    <mergeCell ref="O6:P6"/>
    <mergeCell ref="A8:B8"/>
    <mergeCell ref="O8:P8"/>
    <mergeCell ref="A9:B9"/>
    <mergeCell ref="O9:P9"/>
    <mergeCell ref="A13:B13"/>
    <mergeCell ref="O13:P13"/>
    <mergeCell ref="A10:B10"/>
    <mergeCell ref="O10:P10"/>
    <mergeCell ref="A11:B11"/>
    <mergeCell ref="O11:P11"/>
    <mergeCell ref="A12:B12"/>
    <mergeCell ref="O12:P12"/>
  </mergeCells>
  <pageMargins left="0.7" right="0.7" top="0.75" bottom="0.75" header="0.3" footer="0.3"/>
  <pageSetup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rightToLeft="1" tabSelected="1" workbookViewId="0">
      <selection activeCell="E7" sqref="E7"/>
    </sheetView>
  </sheetViews>
  <sheetFormatPr defaultRowHeight="12.75" x14ac:dyDescent="0.2"/>
  <cols>
    <col min="1" max="1" width="24" customWidth="1"/>
    <col min="2" max="2" width="21.42578125" style="141" customWidth="1"/>
    <col min="3" max="3" width="17.28515625" style="141" customWidth="1"/>
    <col min="4" max="4" width="28.28515625" customWidth="1"/>
    <col min="5" max="5" width="30.7109375" customWidth="1"/>
    <col min="257" max="257" width="24" customWidth="1"/>
    <col min="258" max="258" width="21.42578125" customWidth="1"/>
    <col min="259" max="259" width="17.28515625" customWidth="1"/>
    <col min="260" max="260" width="28.28515625" customWidth="1"/>
    <col min="261" max="261" width="30.7109375" customWidth="1"/>
    <col min="513" max="513" width="24" customWidth="1"/>
    <col min="514" max="514" width="21.42578125" customWidth="1"/>
    <col min="515" max="515" width="17.28515625" customWidth="1"/>
    <col min="516" max="516" width="28.28515625" customWidth="1"/>
    <col min="517" max="517" width="30.7109375" customWidth="1"/>
    <col min="769" max="769" width="24" customWidth="1"/>
    <col min="770" max="770" width="21.42578125" customWidth="1"/>
    <col min="771" max="771" width="17.28515625" customWidth="1"/>
    <col min="772" max="772" width="28.28515625" customWidth="1"/>
    <col min="773" max="773" width="30.7109375" customWidth="1"/>
    <col min="1025" max="1025" width="24" customWidth="1"/>
    <col min="1026" max="1026" width="21.42578125" customWidth="1"/>
    <col min="1027" max="1027" width="17.28515625" customWidth="1"/>
    <col min="1028" max="1028" width="28.28515625" customWidth="1"/>
    <col min="1029" max="1029" width="30.7109375" customWidth="1"/>
    <col min="1281" max="1281" width="24" customWidth="1"/>
    <col min="1282" max="1282" width="21.42578125" customWidth="1"/>
    <col min="1283" max="1283" width="17.28515625" customWidth="1"/>
    <col min="1284" max="1284" width="28.28515625" customWidth="1"/>
    <col min="1285" max="1285" width="30.7109375" customWidth="1"/>
    <col min="1537" max="1537" width="24" customWidth="1"/>
    <col min="1538" max="1538" width="21.42578125" customWidth="1"/>
    <col min="1539" max="1539" width="17.28515625" customWidth="1"/>
    <col min="1540" max="1540" width="28.28515625" customWidth="1"/>
    <col min="1541" max="1541" width="30.7109375" customWidth="1"/>
    <col min="1793" max="1793" width="24" customWidth="1"/>
    <col min="1794" max="1794" width="21.42578125" customWidth="1"/>
    <col min="1795" max="1795" width="17.28515625" customWidth="1"/>
    <col min="1796" max="1796" width="28.28515625" customWidth="1"/>
    <col min="1797" max="1797" width="30.7109375" customWidth="1"/>
    <col min="2049" max="2049" width="24" customWidth="1"/>
    <col min="2050" max="2050" width="21.42578125" customWidth="1"/>
    <col min="2051" max="2051" width="17.28515625" customWidth="1"/>
    <col min="2052" max="2052" width="28.28515625" customWidth="1"/>
    <col min="2053" max="2053" width="30.7109375" customWidth="1"/>
    <col min="2305" max="2305" width="24" customWidth="1"/>
    <col min="2306" max="2306" width="21.42578125" customWidth="1"/>
    <col min="2307" max="2307" width="17.28515625" customWidth="1"/>
    <col min="2308" max="2308" width="28.28515625" customWidth="1"/>
    <col min="2309" max="2309" width="30.7109375" customWidth="1"/>
    <col min="2561" max="2561" width="24" customWidth="1"/>
    <col min="2562" max="2562" width="21.42578125" customWidth="1"/>
    <col min="2563" max="2563" width="17.28515625" customWidth="1"/>
    <col min="2564" max="2564" width="28.28515625" customWidth="1"/>
    <col min="2565" max="2565" width="30.7109375" customWidth="1"/>
    <col min="2817" max="2817" width="24" customWidth="1"/>
    <col min="2818" max="2818" width="21.42578125" customWidth="1"/>
    <col min="2819" max="2819" width="17.28515625" customWidth="1"/>
    <col min="2820" max="2820" width="28.28515625" customWidth="1"/>
    <col min="2821" max="2821" width="30.7109375" customWidth="1"/>
    <col min="3073" max="3073" width="24" customWidth="1"/>
    <col min="3074" max="3074" width="21.42578125" customWidth="1"/>
    <col min="3075" max="3075" width="17.28515625" customWidth="1"/>
    <col min="3076" max="3076" width="28.28515625" customWidth="1"/>
    <col min="3077" max="3077" width="30.7109375" customWidth="1"/>
    <col min="3329" max="3329" width="24" customWidth="1"/>
    <col min="3330" max="3330" width="21.42578125" customWidth="1"/>
    <col min="3331" max="3331" width="17.28515625" customWidth="1"/>
    <col min="3332" max="3332" width="28.28515625" customWidth="1"/>
    <col min="3333" max="3333" width="30.7109375" customWidth="1"/>
    <col min="3585" max="3585" width="24" customWidth="1"/>
    <col min="3586" max="3586" width="21.42578125" customWidth="1"/>
    <col min="3587" max="3587" width="17.28515625" customWidth="1"/>
    <col min="3588" max="3588" width="28.28515625" customWidth="1"/>
    <col min="3589" max="3589" width="30.7109375" customWidth="1"/>
    <col min="3841" max="3841" width="24" customWidth="1"/>
    <col min="3842" max="3842" width="21.42578125" customWidth="1"/>
    <col min="3843" max="3843" width="17.28515625" customWidth="1"/>
    <col min="3844" max="3844" width="28.28515625" customWidth="1"/>
    <col min="3845" max="3845" width="30.7109375" customWidth="1"/>
    <col min="4097" max="4097" width="24" customWidth="1"/>
    <col min="4098" max="4098" width="21.42578125" customWidth="1"/>
    <col min="4099" max="4099" width="17.28515625" customWidth="1"/>
    <col min="4100" max="4100" width="28.28515625" customWidth="1"/>
    <col min="4101" max="4101" width="30.7109375" customWidth="1"/>
    <col min="4353" max="4353" width="24" customWidth="1"/>
    <col min="4354" max="4354" width="21.42578125" customWidth="1"/>
    <col min="4355" max="4355" width="17.28515625" customWidth="1"/>
    <col min="4356" max="4356" width="28.28515625" customWidth="1"/>
    <col min="4357" max="4357" width="30.7109375" customWidth="1"/>
    <col min="4609" max="4609" width="24" customWidth="1"/>
    <col min="4610" max="4610" width="21.42578125" customWidth="1"/>
    <col min="4611" max="4611" width="17.28515625" customWidth="1"/>
    <col min="4612" max="4612" width="28.28515625" customWidth="1"/>
    <col min="4613" max="4613" width="30.7109375" customWidth="1"/>
    <col min="4865" max="4865" width="24" customWidth="1"/>
    <col min="4866" max="4866" width="21.42578125" customWidth="1"/>
    <col min="4867" max="4867" width="17.28515625" customWidth="1"/>
    <col min="4868" max="4868" width="28.28515625" customWidth="1"/>
    <col min="4869" max="4869" width="30.7109375" customWidth="1"/>
    <col min="5121" max="5121" width="24" customWidth="1"/>
    <col min="5122" max="5122" width="21.42578125" customWidth="1"/>
    <col min="5123" max="5123" width="17.28515625" customWidth="1"/>
    <col min="5124" max="5124" width="28.28515625" customWidth="1"/>
    <col min="5125" max="5125" width="30.7109375" customWidth="1"/>
    <col min="5377" max="5377" width="24" customWidth="1"/>
    <col min="5378" max="5378" width="21.42578125" customWidth="1"/>
    <col min="5379" max="5379" width="17.28515625" customWidth="1"/>
    <col min="5380" max="5380" width="28.28515625" customWidth="1"/>
    <col min="5381" max="5381" width="30.7109375" customWidth="1"/>
    <col min="5633" max="5633" width="24" customWidth="1"/>
    <col min="5634" max="5634" width="21.42578125" customWidth="1"/>
    <col min="5635" max="5635" width="17.28515625" customWidth="1"/>
    <col min="5636" max="5636" width="28.28515625" customWidth="1"/>
    <col min="5637" max="5637" width="30.7109375" customWidth="1"/>
    <col min="5889" max="5889" width="24" customWidth="1"/>
    <col min="5890" max="5890" width="21.42578125" customWidth="1"/>
    <col min="5891" max="5891" width="17.28515625" customWidth="1"/>
    <col min="5892" max="5892" width="28.28515625" customWidth="1"/>
    <col min="5893" max="5893" width="30.7109375" customWidth="1"/>
    <col min="6145" max="6145" width="24" customWidth="1"/>
    <col min="6146" max="6146" width="21.42578125" customWidth="1"/>
    <col min="6147" max="6147" width="17.28515625" customWidth="1"/>
    <col min="6148" max="6148" width="28.28515625" customWidth="1"/>
    <col min="6149" max="6149" width="30.7109375" customWidth="1"/>
    <col min="6401" max="6401" width="24" customWidth="1"/>
    <col min="6402" max="6402" width="21.42578125" customWidth="1"/>
    <col min="6403" max="6403" width="17.28515625" customWidth="1"/>
    <col min="6404" max="6404" width="28.28515625" customWidth="1"/>
    <col min="6405" max="6405" width="30.7109375" customWidth="1"/>
    <col min="6657" max="6657" width="24" customWidth="1"/>
    <col min="6658" max="6658" width="21.42578125" customWidth="1"/>
    <col min="6659" max="6659" width="17.28515625" customWidth="1"/>
    <col min="6660" max="6660" width="28.28515625" customWidth="1"/>
    <col min="6661" max="6661" width="30.7109375" customWidth="1"/>
    <col min="6913" max="6913" width="24" customWidth="1"/>
    <col min="6914" max="6914" width="21.42578125" customWidth="1"/>
    <col min="6915" max="6915" width="17.28515625" customWidth="1"/>
    <col min="6916" max="6916" width="28.28515625" customWidth="1"/>
    <col min="6917" max="6917" width="30.7109375" customWidth="1"/>
    <col min="7169" max="7169" width="24" customWidth="1"/>
    <col min="7170" max="7170" width="21.42578125" customWidth="1"/>
    <col min="7171" max="7171" width="17.28515625" customWidth="1"/>
    <col min="7172" max="7172" width="28.28515625" customWidth="1"/>
    <col min="7173" max="7173" width="30.7109375" customWidth="1"/>
    <col min="7425" max="7425" width="24" customWidth="1"/>
    <col min="7426" max="7426" width="21.42578125" customWidth="1"/>
    <col min="7427" max="7427" width="17.28515625" customWidth="1"/>
    <col min="7428" max="7428" width="28.28515625" customWidth="1"/>
    <col min="7429" max="7429" width="30.7109375" customWidth="1"/>
    <col min="7681" max="7681" width="24" customWidth="1"/>
    <col min="7682" max="7682" width="21.42578125" customWidth="1"/>
    <col min="7683" max="7683" width="17.28515625" customWidth="1"/>
    <col min="7684" max="7684" width="28.28515625" customWidth="1"/>
    <col min="7685" max="7685" width="30.7109375" customWidth="1"/>
    <col min="7937" max="7937" width="24" customWidth="1"/>
    <col min="7938" max="7938" width="21.42578125" customWidth="1"/>
    <col min="7939" max="7939" width="17.28515625" customWidth="1"/>
    <col min="7940" max="7940" width="28.28515625" customWidth="1"/>
    <col min="7941" max="7941" width="30.7109375" customWidth="1"/>
    <col min="8193" max="8193" width="24" customWidth="1"/>
    <col min="8194" max="8194" width="21.42578125" customWidth="1"/>
    <col min="8195" max="8195" width="17.28515625" customWidth="1"/>
    <col min="8196" max="8196" width="28.28515625" customWidth="1"/>
    <col min="8197" max="8197" width="30.7109375" customWidth="1"/>
    <col min="8449" max="8449" width="24" customWidth="1"/>
    <col min="8450" max="8450" width="21.42578125" customWidth="1"/>
    <col min="8451" max="8451" width="17.28515625" customWidth="1"/>
    <col min="8452" max="8452" width="28.28515625" customWidth="1"/>
    <col min="8453" max="8453" width="30.7109375" customWidth="1"/>
    <col min="8705" max="8705" width="24" customWidth="1"/>
    <col min="8706" max="8706" width="21.42578125" customWidth="1"/>
    <col min="8707" max="8707" width="17.28515625" customWidth="1"/>
    <col min="8708" max="8708" width="28.28515625" customWidth="1"/>
    <col min="8709" max="8709" width="30.7109375" customWidth="1"/>
    <col min="8961" max="8961" width="24" customWidth="1"/>
    <col min="8962" max="8962" width="21.42578125" customWidth="1"/>
    <col min="8963" max="8963" width="17.28515625" customWidth="1"/>
    <col min="8964" max="8964" width="28.28515625" customWidth="1"/>
    <col min="8965" max="8965" width="30.7109375" customWidth="1"/>
    <col min="9217" max="9217" width="24" customWidth="1"/>
    <col min="9218" max="9218" width="21.42578125" customWidth="1"/>
    <col min="9219" max="9219" width="17.28515625" customWidth="1"/>
    <col min="9220" max="9220" width="28.28515625" customWidth="1"/>
    <col min="9221" max="9221" width="30.7109375" customWidth="1"/>
    <col min="9473" max="9473" width="24" customWidth="1"/>
    <col min="9474" max="9474" width="21.42578125" customWidth="1"/>
    <col min="9475" max="9475" width="17.28515625" customWidth="1"/>
    <col min="9476" max="9476" width="28.28515625" customWidth="1"/>
    <col min="9477" max="9477" width="30.7109375" customWidth="1"/>
    <col min="9729" max="9729" width="24" customWidth="1"/>
    <col min="9730" max="9730" width="21.42578125" customWidth="1"/>
    <col min="9731" max="9731" width="17.28515625" customWidth="1"/>
    <col min="9732" max="9732" width="28.28515625" customWidth="1"/>
    <col min="9733" max="9733" width="30.7109375" customWidth="1"/>
    <col min="9985" max="9985" width="24" customWidth="1"/>
    <col min="9986" max="9986" width="21.42578125" customWidth="1"/>
    <col min="9987" max="9987" width="17.28515625" customWidth="1"/>
    <col min="9988" max="9988" width="28.28515625" customWidth="1"/>
    <col min="9989" max="9989" width="30.7109375" customWidth="1"/>
    <col min="10241" max="10241" width="24" customWidth="1"/>
    <col min="10242" max="10242" width="21.42578125" customWidth="1"/>
    <col min="10243" max="10243" width="17.28515625" customWidth="1"/>
    <col min="10244" max="10244" width="28.28515625" customWidth="1"/>
    <col min="10245" max="10245" width="30.7109375" customWidth="1"/>
    <col min="10497" max="10497" width="24" customWidth="1"/>
    <col min="10498" max="10498" width="21.42578125" customWidth="1"/>
    <col min="10499" max="10499" width="17.28515625" customWidth="1"/>
    <col min="10500" max="10500" width="28.28515625" customWidth="1"/>
    <col min="10501" max="10501" width="30.7109375" customWidth="1"/>
    <col min="10753" max="10753" width="24" customWidth="1"/>
    <col min="10754" max="10754" width="21.42578125" customWidth="1"/>
    <col min="10755" max="10755" width="17.28515625" customWidth="1"/>
    <col min="10756" max="10756" width="28.28515625" customWidth="1"/>
    <col min="10757" max="10757" width="30.7109375" customWidth="1"/>
    <col min="11009" max="11009" width="24" customWidth="1"/>
    <col min="11010" max="11010" width="21.42578125" customWidth="1"/>
    <col min="11011" max="11011" width="17.28515625" customWidth="1"/>
    <col min="11012" max="11012" width="28.28515625" customWidth="1"/>
    <col min="11013" max="11013" width="30.7109375" customWidth="1"/>
    <col min="11265" max="11265" width="24" customWidth="1"/>
    <col min="11266" max="11266" width="21.42578125" customWidth="1"/>
    <col min="11267" max="11267" width="17.28515625" customWidth="1"/>
    <col min="11268" max="11268" width="28.28515625" customWidth="1"/>
    <col min="11269" max="11269" width="30.7109375" customWidth="1"/>
    <col min="11521" max="11521" width="24" customWidth="1"/>
    <col min="11522" max="11522" width="21.42578125" customWidth="1"/>
    <col min="11523" max="11523" width="17.28515625" customWidth="1"/>
    <col min="11524" max="11524" width="28.28515625" customWidth="1"/>
    <col min="11525" max="11525" width="30.7109375" customWidth="1"/>
    <col min="11777" max="11777" width="24" customWidth="1"/>
    <col min="11778" max="11778" width="21.42578125" customWidth="1"/>
    <col min="11779" max="11779" width="17.28515625" customWidth="1"/>
    <col min="11780" max="11780" width="28.28515625" customWidth="1"/>
    <col min="11781" max="11781" width="30.7109375" customWidth="1"/>
    <col min="12033" max="12033" width="24" customWidth="1"/>
    <col min="12034" max="12034" width="21.42578125" customWidth="1"/>
    <col min="12035" max="12035" width="17.28515625" customWidth="1"/>
    <col min="12036" max="12036" width="28.28515625" customWidth="1"/>
    <col min="12037" max="12037" width="30.7109375" customWidth="1"/>
    <col min="12289" max="12289" width="24" customWidth="1"/>
    <col min="12290" max="12290" width="21.42578125" customWidth="1"/>
    <col min="12291" max="12291" width="17.28515625" customWidth="1"/>
    <col min="12292" max="12292" width="28.28515625" customWidth="1"/>
    <col min="12293" max="12293" width="30.7109375" customWidth="1"/>
    <col min="12545" max="12545" width="24" customWidth="1"/>
    <col min="12546" max="12546" width="21.42578125" customWidth="1"/>
    <col min="12547" max="12547" width="17.28515625" customWidth="1"/>
    <col min="12548" max="12548" width="28.28515625" customWidth="1"/>
    <col min="12549" max="12549" width="30.7109375" customWidth="1"/>
    <col min="12801" max="12801" width="24" customWidth="1"/>
    <col min="12802" max="12802" width="21.42578125" customWidth="1"/>
    <col min="12803" max="12803" width="17.28515625" customWidth="1"/>
    <col min="12804" max="12804" width="28.28515625" customWidth="1"/>
    <col min="12805" max="12805" width="30.7109375" customWidth="1"/>
    <col min="13057" max="13057" width="24" customWidth="1"/>
    <col min="13058" max="13058" width="21.42578125" customWidth="1"/>
    <col min="13059" max="13059" width="17.28515625" customWidth="1"/>
    <col min="13060" max="13060" width="28.28515625" customWidth="1"/>
    <col min="13061" max="13061" width="30.7109375" customWidth="1"/>
    <col min="13313" max="13313" width="24" customWidth="1"/>
    <col min="13314" max="13314" width="21.42578125" customWidth="1"/>
    <col min="13315" max="13315" width="17.28515625" customWidth="1"/>
    <col min="13316" max="13316" width="28.28515625" customWidth="1"/>
    <col min="13317" max="13317" width="30.7109375" customWidth="1"/>
    <col min="13569" max="13569" width="24" customWidth="1"/>
    <col min="13570" max="13570" width="21.42578125" customWidth="1"/>
    <col min="13571" max="13571" width="17.28515625" customWidth="1"/>
    <col min="13572" max="13572" width="28.28515625" customWidth="1"/>
    <col min="13573" max="13573" width="30.7109375" customWidth="1"/>
    <col min="13825" max="13825" width="24" customWidth="1"/>
    <col min="13826" max="13826" width="21.42578125" customWidth="1"/>
    <col min="13827" max="13827" width="17.28515625" customWidth="1"/>
    <col min="13828" max="13828" width="28.28515625" customWidth="1"/>
    <col min="13829" max="13829" width="30.7109375" customWidth="1"/>
    <col min="14081" max="14081" width="24" customWidth="1"/>
    <col min="14082" max="14082" width="21.42578125" customWidth="1"/>
    <col min="14083" max="14083" width="17.28515625" customWidth="1"/>
    <col min="14084" max="14084" width="28.28515625" customWidth="1"/>
    <col min="14085" max="14085" width="30.7109375" customWidth="1"/>
    <col min="14337" max="14337" width="24" customWidth="1"/>
    <col min="14338" max="14338" width="21.42578125" customWidth="1"/>
    <col min="14339" max="14339" width="17.28515625" customWidth="1"/>
    <col min="14340" max="14340" width="28.28515625" customWidth="1"/>
    <col min="14341" max="14341" width="30.7109375" customWidth="1"/>
    <col min="14593" max="14593" width="24" customWidth="1"/>
    <col min="14594" max="14594" width="21.42578125" customWidth="1"/>
    <col min="14595" max="14595" width="17.28515625" customWidth="1"/>
    <col min="14596" max="14596" width="28.28515625" customWidth="1"/>
    <col min="14597" max="14597" width="30.7109375" customWidth="1"/>
    <col min="14849" max="14849" width="24" customWidth="1"/>
    <col min="14850" max="14850" width="21.42578125" customWidth="1"/>
    <col min="14851" max="14851" width="17.28515625" customWidth="1"/>
    <col min="14852" max="14852" width="28.28515625" customWidth="1"/>
    <col min="14853" max="14853" width="30.7109375" customWidth="1"/>
    <col min="15105" max="15105" width="24" customWidth="1"/>
    <col min="15106" max="15106" width="21.42578125" customWidth="1"/>
    <col min="15107" max="15107" width="17.28515625" customWidth="1"/>
    <col min="15108" max="15108" width="28.28515625" customWidth="1"/>
    <col min="15109" max="15109" width="30.7109375" customWidth="1"/>
    <col min="15361" max="15361" width="24" customWidth="1"/>
    <col min="15362" max="15362" width="21.42578125" customWidth="1"/>
    <col min="15363" max="15363" width="17.28515625" customWidth="1"/>
    <col min="15364" max="15364" width="28.28515625" customWidth="1"/>
    <col min="15365" max="15365" width="30.7109375" customWidth="1"/>
    <col min="15617" max="15617" width="24" customWidth="1"/>
    <col min="15618" max="15618" width="21.42578125" customWidth="1"/>
    <col min="15619" max="15619" width="17.28515625" customWidth="1"/>
    <col min="15620" max="15620" width="28.28515625" customWidth="1"/>
    <col min="15621" max="15621" width="30.7109375" customWidth="1"/>
    <col min="15873" max="15873" width="24" customWidth="1"/>
    <col min="15874" max="15874" width="21.42578125" customWidth="1"/>
    <col min="15875" max="15875" width="17.28515625" customWidth="1"/>
    <col min="15876" max="15876" width="28.28515625" customWidth="1"/>
    <col min="15877" max="15877" width="30.7109375" customWidth="1"/>
    <col min="16129" max="16129" width="24" customWidth="1"/>
    <col min="16130" max="16130" width="21.42578125" customWidth="1"/>
    <col min="16131" max="16131" width="17.28515625" customWidth="1"/>
    <col min="16132" max="16132" width="28.28515625" customWidth="1"/>
    <col min="16133" max="16133" width="30.7109375" customWidth="1"/>
  </cols>
  <sheetData>
    <row r="1" spans="1:5" ht="24.75" customHeight="1" x14ac:dyDescent="0.2">
      <c r="A1" s="215" t="s">
        <v>113</v>
      </c>
      <c r="B1" s="215"/>
      <c r="C1" s="215"/>
      <c r="D1" s="215"/>
      <c r="E1" s="215"/>
    </row>
    <row r="2" spans="1:5" ht="28.5" customHeight="1" x14ac:dyDescent="0.2">
      <c r="A2" s="216" t="s">
        <v>112</v>
      </c>
      <c r="B2" s="216"/>
      <c r="C2" s="216"/>
      <c r="D2" s="216"/>
      <c r="E2" s="216"/>
    </row>
    <row r="3" spans="1:5" s="166" customFormat="1" ht="12" x14ac:dyDescent="0.2">
      <c r="A3" s="169" t="s">
        <v>111</v>
      </c>
      <c r="B3" s="168"/>
      <c r="C3" s="168"/>
      <c r="E3" s="167" t="s">
        <v>110</v>
      </c>
    </row>
    <row r="4" spans="1:5" ht="15.75" customHeight="1" x14ac:dyDescent="0.2">
      <c r="A4" s="217" t="s">
        <v>109</v>
      </c>
      <c r="B4" s="219" t="s">
        <v>108</v>
      </c>
      <c r="C4" s="219" t="s">
        <v>107</v>
      </c>
      <c r="D4" s="165" t="s">
        <v>106</v>
      </c>
      <c r="E4" s="221" t="s">
        <v>9</v>
      </c>
    </row>
    <row r="5" spans="1:5" ht="24" customHeight="1" thickBot="1" x14ac:dyDescent="0.25">
      <c r="A5" s="218"/>
      <c r="B5" s="220"/>
      <c r="C5" s="220"/>
      <c r="D5" s="164" t="s">
        <v>105</v>
      </c>
      <c r="E5" s="222"/>
    </row>
    <row r="6" spans="1:5" s="149" customFormat="1" ht="24" customHeight="1" thickTop="1" x14ac:dyDescent="0.2">
      <c r="A6" s="163" t="s">
        <v>104</v>
      </c>
      <c r="B6" s="153">
        <v>282.8</v>
      </c>
      <c r="C6" s="152">
        <v>337797.5</v>
      </c>
      <c r="D6" s="162">
        <f>C6/C13*100</f>
        <v>96.874136966360226</v>
      </c>
      <c r="E6" s="161" t="s">
        <v>25</v>
      </c>
    </row>
    <row r="7" spans="1:5" s="149" customFormat="1" ht="24" customHeight="1" x14ac:dyDescent="0.25">
      <c r="A7" s="158" t="s">
        <v>103</v>
      </c>
      <c r="B7" s="160">
        <v>2.6</v>
      </c>
      <c r="C7" s="160">
        <v>3331.5</v>
      </c>
      <c r="D7" s="159">
        <v>0.95</v>
      </c>
      <c r="E7" s="158" t="s">
        <v>23</v>
      </c>
    </row>
    <row r="8" spans="1:5" s="149" customFormat="1" ht="24" customHeight="1" x14ac:dyDescent="0.2">
      <c r="A8" s="154" t="s">
        <v>34</v>
      </c>
      <c r="B8" s="157">
        <v>2.4</v>
      </c>
      <c r="C8" s="156">
        <v>2935.2</v>
      </c>
      <c r="D8" s="155">
        <f>C8/C13*100</f>
        <v>0.84176160813404632</v>
      </c>
      <c r="E8" s="154" t="s">
        <v>35</v>
      </c>
    </row>
    <row r="9" spans="1:5" s="149" customFormat="1" ht="24" customHeight="1" x14ac:dyDescent="0.2">
      <c r="A9" s="154" t="s">
        <v>102</v>
      </c>
      <c r="B9" s="157">
        <v>1.4</v>
      </c>
      <c r="C9" s="156">
        <v>1668.7</v>
      </c>
      <c r="D9" s="155">
        <f>C9/$C13*100</f>
        <v>0.4785526013536669</v>
      </c>
      <c r="E9" s="154" t="s">
        <v>21</v>
      </c>
    </row>
    <row r="10" spans="1:5" s="149" customFormat="1" ht="24" customHeight="1" x14ac:dyDescent="0.2">
      <c r="A10" s="154" t="s">
        <v>46</v>
      </c>
      <c r="B10" s="157">
        <v>1.2</v>
      </c>
      <c r="C10" s="156">
        <v>1448.3</v>
      </c>
      <c r="D10" s="155">
        <v>0.42</v>
      </c>
      <c r="E10" s="154" t="s">
        <v>47</v>
      </c>
    </row>
    <row r="11" spans="1:5" s="149" customFormat="1" ht="24" customHeight="1" x14ac:dyDescent="0.2">
      <c r="A11" s="154" t="s">
        <v>101</v>
      </c>
      <c r="B11" s="157">
        <v>0.7</v>
      </c>
      <c r="C11" s="156">
        <v>848.3</v>
      </c>
      <c r="D11" s="155">
        <f>C11/C13*100</f>
        <v>0.24327690521262998</v>
      </c>
      <c r="E11" s="154" t="s">
        <v>45</v>
      </c>
    </row>
    <row r="12" spans="1:5" s="149" customFormat="1" ht="24" customHeight="1" x14ac:dyDescent="0.2">
      <c r="A12" s="150" t="s">
        <v>100</v>
      </c>
      <c r="B12" s="153">
        <v>0.8</v>
      </c>
      <c r="C12" s="152">
        <v>667.8</v>
      </c>
      <c r="D12" s="151">
        <f>C12/$C13*100</f>
        <v>0.191512810681356</v>
      </c>
      <c r="E12" s="150" t="s">
        <v>99</v>
      </c>
    </row>
    <row r="13" spans="1:5" ht="13.5" thickBot="1" x14ac:dyDescent="0.25">
      <c r="A13" s="148" t="s">
        <v>98</v>
      </c>
      <c r="B13" s="147">
        <f>SUM(B6:B12)</f>
        <v>291.89999999999998</v>
      </c>
      <c r="C13" s="146">
        <f>SUM(C6:C12)</f>
        <v>348697.3</v>
      </c>
      <c r="D13" s="145">
        <f>SUM(D6:D12)</f>
        <v>99.999240891741934</v>
      </c>
      <c r="E13" s="144" t="s">
        <v>97</v>
      </c>
    </row>
    <row r="14" spans="1:5" ht="13.5" thickTop="1" x14ac:dyDescent="0.2">
      <c r="B14" s="143"/>
      <c r="C14" s="143"/>
    </row>
    <row r="15" spans="1:5" x14ac:dyDescent="0.2">
      <c r="B15" s="143"/>
      <c r="C15" s="143"/>
    </row>
    <row r="16" spans="1:5" x14ac:dyDescent="0.2">
      <c r="C16" s="142"/>
      <c r="D16" s="142"/>
    </row>
    <row r="17" spans="3:4" x14ac:dyDescent="0.2">
      <c r="C17" s="142"/>
      <c r="D17" s="142"/>
    </row>
  </sheetData>
  <mergeCells count="6">
    <mergeCell ref="A1:E1"/>
    <mergeCell ref="A2:E2"/>
    <mergeCell ref="A4:A5"/>
    <mergeCell ref="B4:B5"/>
    <mergeCell ref="C4:C5"/>
    <mergeCell ref="E4:E5"/>
  </mergeCells>
  <pageMargins left="0.7" right="0.7" top="0.75" bottom="0.75" header="0.3" footer="0.3"/>
  <pageSetup orientation="landscape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اهم البضائع</vt:lpstr>
      <vt:lpstr>اجمالي السلعية الاخرى</vt:lpstr>
      <vt:lpstr>اجمالي الصادرات </vt:lpstr>
      <vt:lpstr>قيمة الصادرات</vt:lpstr>
      <vt:lpstr>'اهم البضائع'!Print_Area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Maher</cp:lastModifiedBy>
  <dcterms:created xsi:type="dcterms:W3CDTF">2018-08-28T07:34:56Z</dcterms:created>
  <dcterms:modified xsi:type="dcterms:W3CDTF">2018-09-30T06:55:27Z</dcterms:modified>
</cp:coreProperties>
</file>