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ada\Desktop\تقرير الاستيرادات 2017\"/>
    </mc:Choice>
  </mc:AlternateContent>
  <bookViews>
    <workbookView xWindow="0" yWindow="0" windowWidth="20490" windowHeight="7905" tabRatio="750"/>
  </bookViews>
  <sheets>
    <sheet name="1" sheetId="2" r:id="rId1"/>
    <sheet name="2" sheetId="4" r:id="rId2"/>
    <sheet name="مناطق" sheetId="22" r:id="rId3"/>
    <sheet name="منافذ" sheetId="19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8" i="19" l="1"/>
  <c r="H25" i="19"/>
  <c r="H19" i="19"/>
  <c r="L10" i="19"/>
  <c r="L11" i="19"/>
  <c r="L12" i="19"/>
  <c r="L13" i="19"/>
  <c r="L14" i="19"/>
  <c r="L15" i="19"/>
  <c r="L16" i="19"/>
  <c r="L20" i="19"/>
  <c r="L21" i="19"/>
  <c r="L22" i="19"/>
  <c r="L23" i="19"/>
  <c r="L24" i="19"/>
  <c r="L26" i="19"/>
  <c r="L27" i="19"/>
  <c r="L9" i="19"/>
  <c r="I28" i="19"/>
  <c r="J28" i="19"/>
  <c r="I19" i="19"/>
  <c r="J19" i="19"/>
  <c r="I25" i="19"/>
  <c r="J25" i="19"/>
  <c r="G17" i="22"/>
  <c r="F17" i="22"/>
  <c r="L25" i="19" l="1"/>
  <c r="J29" i="19"/>
  <c r="L28" i="19"/>
  <c r="H29" i="19"/>
  <c r="I29" i="19"/>
  <c r="L29" i="19" s="1"/>
  <c r="L19" i="19"/>
  <c r="M12" i="4" l="1"/>
  <c r="M11" i="4"/>
  <c r="M10" i="4"/>
  <c r="M9" i="4"/>
  <c r="L12" i="4"/>
  <c r="L11" i="4"/>
  <c r="L10" i="4"/>
  <c r="L9" i="4"/>
  <c r="H10" i="2" l="1"/>
  <c r="G10" i="2"/>
  <c r="H8" i="2"/>
  <c r="G8" i="2"/>
  <c r="J13" i="4" l="1"/>
  <c r="I13" i="4"/>
  <c r="I14" i="4" s="1"/>
  <c r="M8" i="4"/>
  <c r="L8" i="4"/>
  <c r="C12" i="2"/>
  <c r="H12" i="2" s="1"/>
  <c r="B12" i="2"/>
  <c r="G12" i="2" s="1"/>
  <c r="M13" i="4" l="1"/>
  <c r="L13" i="4"/>
  <c r="J14" i="4"/>
  <c r="K13" i="4" s="1"/>
  <c r="K12" i="4" l="1"/>
  <c r="K10" i="4"/>
  <c r="M14" i="4"/>
  <c r="L14" i="4"/>
  <c r="K11" i="4"/>
  <c r="K9" i="4"/>
  <c r="K8" i="4"/>
  <c r="K14" i="4" s="1"/>
</calcChain>
</file>

<file path=xl/sharedStrings.xml><?xml version="1.0" encoding="utf-8"?>
<sst xmlns="http://schemas.openxmlformats.org/spreadsheetml/2006/main" count="203" uniqueCount="134">
  <si>
    <t xml:space="preserve">               الميزان التجاري لسنة 2017                      </t>
  </si>
  <si>
    <t xml:space="preserve">   Balance of  trade for the year 2017</t>
  </si>
  <si>
    <t xml:space="preserve">النوع      Type    </t>
  </si>
  <si>
    <r>
      <t xml:space="preserve">  قيمة الاستيرادات (سيف ) </t>
    </r>
    <r>
      <rPr>
        <b/>
        <sz val="11"/>
        <color indexed="8"/>
        <rFont val="Arial"/>
        <family val="2"/>
      </rPr>
      <t>(CIF)Imports value</t>
    </r>
  </si>
  <si>
    <t xml:space="preserve">النوع      Type   </t>
  </si>
  <si>
    <r>
      <t xml:space="preserve">     قيمة الصادرات (فوب)      </t>
    </r>
    <r>
      <rPr>
        <b/>
        <sz val="11"/>
        <rFont val="Arial"/>
        <family val="2"/>
      </rPr>
      <t>(Exports value (FOB</t>
    </r>
    <r>
      <rPr>
        <b/>
        <sz val="12"/>
        <rFont val="Arial"/>
        <family val="2"/>
      </rPr>
      <t xml:space="preserve">   </t>
    </r>
  </si>
  <si>
    <r>
      <t xml:space="preserve">             الميزان التجاري              </t>
    </r>
    <r>
      <rPr>
        <b/>
        <sz val="11"/>
        <rFont val="Arial"/>
        <family val="2"/>
      </rPr>
      <t>Balance of trade</t>
    </r>
  </si>
  <si>
    <t xml:space="preserve">    القيمة </t>
  </si>
  <si>
    <t xml:space="preserve"> القيمة </t>
  </si>
  <si>
    <t>مليون دولار</t>
  </si>
  <si>
    <t>مليون دينار</t>
  </si>
  <si>
    <t>Value mill ($)</t>
  </si>
  <si>
    <t xml:space="preserve"> Value mill (I.D)</t>
  </si>
  <si>
    <t xml:space="preserve"> الاستيرادات السلعية (غير النفطية)                                                                                                             </t>
  </si>
  <si>
    <t xml:space="preserve">  صادرات سلعية                                                 </t>
  </si>
  <si>
    <t xml:space="preserve">Imports  of commodity (Non-oil)  </t>
  </si>
  <si>
    <t xml:space="preserve">Exports of commodity  </t>
  </si>
  <si>
    <t xml:space="preserve">   استيرادات المنتجات  النفطية                                          </t>
  </si>
  <si>
    <t xml:space="preserve"> صادرات النفط الخام والمنتجات النفطية                                                                                                          </t>
  </si>
  <si>
    <t xml:space="preserve"> Oil products imports </t>
  </si>
  <si>
    <t xml:space="preserve">Exports  curde oil and oil products     </t>
  </si>
  <si>
    <t xml:space="preserve"> اجمالي الاستيرادات   </t>
  </si>
  <si>
    <t xml:space="preserve"> اجمالي الصادرات  </t>
  </si>
  <si>
    <t xml:space="preserve"> Total imports</t>
  </si>
  <si>
    <t>Total exports</t>
  </si>
  <si>
    <t xml:space="preserve"> الاستيرادات السلعية والمنتجات النفطية للسنوات 2015  - 2017                              </t>
  </si>
  <si>
    <t xml:space="preserve"> Commodity and oil products imports for the years 2015 - 2017</t>
  </si>
  <si>
    <t>اسم السلعة</t>
  </si>
  <si>
    <t>معدل التغير السنوية</t>
  </si>
  <si>
    <t>معدل النمو المركب  2015-2017%</t>
  </si>
  <si>
    <t>Commodity</t>
  </si>
  <si>
    <t xml:space="preserve">  القيمة  </t>
  </si>
  <si>
    <t xml:space="preserve">   القيمة    </t>
  </si>
  <si>
    <t>النسبة%</t>
  </si>
  <si>
    <t>Rate%</t>
  </si>
  <si>
    <t xml:space="preserve">Annul change rate </t>
  </si>
  <si>
    <t xml:space="preserve"> Compound grwoth rate 2015-2017 %</t>
  </si>
  <si>
    <t xml:space="preserve"> الآستيرادات السلعية (غير النفطية )</t>
  </si>
  <si>
    <t>Imports of commodity (Non.oil)</t>
  </si>
  <si>
    <t>استيرادات المنتجات النفطية</t>
  </si>
  <si>
    <t xml:space="preserve">الغاز السائل </t>
  </si>
  <si>
    <t>Lpg</t>
  </si>
  <si>
    <t xml:space="preserve"> Oil products imports   </t>
  </si>
  <si>
    <t>البنزين</t>
  </si>
  <si>
    <t>Gasoiline</t>
  </si>
  <si>
    <t xml:space="preserve">النفط الابيض </t>
  </si>
  <si>
    <t>Kerosene</t>
  </si>
  <si>
    <t>زيت الغاز</t>
  </si>
  <si>
    <t>Gasoil</t>
  </si>
  <si>
    <t xml:space="preserve">  مجموع استيرادات المنتجات  النفطية</t>
  </si>
  <si>
    <t xml:space="preserve">Total imports of oil products
</t>
  </si>
  <si>
    <t xml:space="preserve">  اجمالي الاستيرادات</t>
  </si>
  <si>
    <t xml:space="preserve">    Total imports</t>
  </si>
  <si>
    <t>Mill ($)</t>
  </si>
  <si>
    <t>Mill (ID)</t>
  </si>
  <si>
    <t>المجموع العام</t>
  </si>
  <si>
    <t xml:space="preserve"> Grand Total</t>
  </si>
  <si>
    <t xml:space="preserve"> الاستيرادات السلعية (غير النفطية )  حسب المناطق الجغرافية لسنتي 2016  - 2017</t>
  </si>
  <si>
    <t>Commodity imports (non oil)  by geographical zones for the year 2016 - 2017</t>
  </si>
  <si>
    <t>المنطقة</t>
  </si>
  <si>
    <t>Zone</t>
  </si>
  <si>
    <t>Value mill($)</t>
  </si>
  <si>
    <t>الدول العربية</t>
  </si>
  <si>
    <t>Arab countries</t>
  </si>
  <si>
    <t>دول اوربا الغربية</t>
  </si>
  <si>
    <t>Countries of Western Europe</t>
  </si>
  <si>
    <t>دول اوربا الشرقية</t>
  </si>
  <si>
    <t>Countries of Eastern Europe</t>
  </si>
  <si>
    <t>دول اسيوية</t>
  </si>
  <si>
    <t>Asian countries</t>
  </si>
  <si>
    <t>دول افريقية عدا العربية</t>
  </si>
  <si>
    <t>African countries except the Arab</t>
  </si>
  <si>
    <t>دول امريكا الشمالية</t>
  </si>
  <si>
    <t>North American countries</t>
  </si>
  <si>
    <t>دول امريكا الوسطى</t>
  </si>
  <si>
    <t>Central American countries</t>
  </si>
  <si>
    <t>دول امريكا الجنوبية</t>
  </si>
  <si>
    <t>South American countries</t>
  </si>
  <si>
    <t>دول أوقيانوسيا</t>
  </si>
  <si>
    <t xml:space="preserve">Oceania countries </t>
  </si>
  <si>
    <t>المجموع</t>
  </si>
  <si>
    <t>Total</t>
  </si>
  <si>
    <t>قيمة الاستيرادات السلعية (غير النفطية) حسب الطريق والمنافذ الحدودية لسنتي 2016- 2017</t>
  </si>
  <si>
    <t>The value of imports  (non-oil) by way and border corssings for  years 2016- 2017</t>
  </si>
  <si>
    <t>الطريق</t>
  </si>
  <si>
    <t>المنافذ</t>
  </si>
  <si>
    <t>Ports</t>
  </si>
  <si>
    <t>Way</t>
  </si>
  <si>
    <t xml:space="preserve">القيمة </t>
  </si>
  <si>
    <t xml:space="preserve">النسبة </t>
  </si>
  <si>
    <t>Rate</t>
  </si>
  <si>
    <t>Value</t>
  </si>
  <si>
    <t xml:space="preserve"> %</t>
  </si>
  <si>
    <t>بري</t>
  </si>
  <si>
    <t>طريبيل</t>
  </si>
  <si>
    <t xml:space="preserve"> Treebell</t>
  </si>
  <si>
    <t>Land</t>
  </si>
  <si>
    <t>صفوان</t>
  </si>
  <si>
    <t xml:space="preserve"> Safwan</t>
  </si>
  <si>
    <t>المنذرية</t>
  </si>
  <si>
    <t xml:space="preserve"> Al-Muntheriah</t>
  </si>
  <si>
    <t>زرباطية</t>
  </si>
  <si>
    <t xml:space="preserve"> Zurbatia</t>
  </si>
  <si>
    <t>الشلامجة</t>
  </si>
  <si>
    <t xml:space="preserve"> Al-Shelamjah</t>
  </si>
  <si>
    <t>الحرة 2 البصرة</t>
  </si>
  <si>
    <t>Al-huruh 2 Al- Basrah</t>
  </si>
  <si>
    <t>خانقين</t>
  </si>
  <si>
    <t>Khaniqin</t>
  </si>
  <si>
    <t>الحرة 3 عمان</t>
  </si>
  <si>
    <t>Al-huruh 3 Amman</t>
  </si>
  <si>
    <t>مندلي</t>
  </si>
  <si>
    <t>Mandili</t>
  </si>
  <si>
    <t>الصفرة</t>
  </si>
  <si>
    <t>Safrah</t>
  </si>
  <si>
    <t>بحري</t>
  </si>
  <si>
    <t>ميناء ام قصر</t>
  </si>
  <si>
    <t xml:space="preserve"> Um qaser-port</t>
  </si>
  <si>
    <t>Sea</t>
  </si>
  <si>
    <t>ميناء ابو فلوس</t>
  </si>
  <si>
    <t xml:space="preserve"> Abo fulus-port</t>
  </si>
  <si>
    <t>المعقل</t>
  </si>
  <si>
    <t xml:space="preserve"> Al-Maaqel</t>
  </si>
  <si>
    <t>ميناء خور الزبير</t>
  </si>
  <si>
    <t xml:space="preserve"> Khour Al-Zubeer port</t>
  </si>
  <si>
    <t>خور عبدالله</t>
  </si>
  <si>
    <t xml:space="preserve"> Khor Abdullah</t>
  </si>
  <si>
    <t>جوي</t>
  </si>
  <si>
    <t>مطار بغداد</t>
  </si>
  <si>
    <t xml:space="preserve"> Baghdad airport</t>
  </si>
  <si>
    <t>Air</t>
  </si>
  <si>
    <t>مطار البصرة</t>
  </si>
  <si>
    <t xml:space="preserve"> Basrah airport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</si>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</sst>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0.0"/>
    <numFmt numFmtId="166" formatCode="0.0_ ;\-0.0\ "/>
    <numFmt numFmtId="167" formatCode="0.0;[Red]0.0"/>
  </numFmts>
  <fonts count="25" x14ac:knownFonts="1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  <font>
      <b/>
      <sz val="14"/>
      <color indexed="8"/>
      <name val="Arial"/>
      <family val="2"/>
    </font>
    <font>
      <sz val="11"/>
      <color theme="1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name val="Arial"/>
      <family val="2"/>
      <charset val="178"/>
    </font>
    <font>
      <b/>
      <sz val="12"/>
      <name val="Arial"/>
      <family val="2"/>
      <charset val="178"/>
    </font>
    <font>
      <b/>
      <sz val="11"/>
      <color indexed="8"/>
      <name val="Arial"/>
      <family val="2"/>
      <charset val="178"/>
    </font>
    <font>
      <sz val="10"/>
      <color indexed="8"/>
      <name val="Arial"/>
      <family val="2"/>
      <charset val="178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b/>
      <sz val="14"/>
      <name val="Arial"/>
      <family val="2"/>
    </font>
    <font>
      <b/>
      <sz val="11"/>
      <color theme="1"/>
      <name val="Calibri"/>
      <family val="2"/>
      <scheme val="minor"/>
    </font>
    <font>
      <b/>
      <sz val="13"/>
      <color indexed="8"/>
      <name val="Arial"/>
      <family val="2"/>
    </font>
    <font>
      <b/>
      <sz val="10"/>
      <color rgb="FF2222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2" fillId="0" borderId="0"/>
    <xf numFmtId="0" fontId="10" fillId="0" borderId="0"/>
    <xf numFmtId="43" fontId="12" fillId="0" borderId="0" applyFont="0" applyFill="0" applyBorder="0" applyAlignment="0" applyProtection="0"/>
  </cellStyleXfs>
  <cellXfs count="161">
    <xf numFmtId="0" fontId="0" fillId="0" borderId="0" xfId="0"/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164" fontId="10" fillId="0" borderId="2" xfId="1" applyNumberFormat="1" applyFont="1" applyFill="1" applyBorder="1" applyAlignment="1">
      <alignment vertical="center"/>
    </xf>
    <xf numFmtId="164" fontId="11" fillId="0" borderId="2" xfId="1" applyNumberFormat="1" applyFont="1" applyFill="1" applyBorder="1" applyAlignment="1">
      <alignment vertical="center" wrapText="1"/>
    </xf>
    <xf numFmtId="164" fontId="3" fillId="0" borderId="0" xfId="1" applyNumberFormat="1" applyFont="1" applyAlignment="1">
      <alignment horizontal="center" vertical="center"/>
    </xf>
    <xf numFmtId="3" fontId="3" fillId="0" borderId="0" xfId="1" applyNumberFormat="1" applyFont="1" applyAlignment="1">
      <alignment horizontal="center" vertical="center"/>
    </xf>
    <xf numFmtId="164" fontId="10" fillId="0" borderId="3" xfId="1" applyNumberFormat="1" applyFont="1" applyFill="1" applyBorder="1" applyAlignment="1">
      <alignment vertical="center"/>
    </xf>
    <xf numFmtId="164" fontId="11" fillId="0" borderId="3" xfId="1" applyNumberFormat="1" applyFont="1" applyFill="1" applyBorder="1" applyAlignment="1">
      <alignment vertical="center" wrapText="1"/>
    </xf>
    <xf numFmtId="164" fontId="12" fillId="0" borderId="2" xfId="1" applyNumberFormat="1" applyFont="1" applyBorder="1" applyAlignment="1">
      <alignment vertical="center"/>
    </xf>
    <xf numFmtId="164" fontId="13" fillId="0" borderId="2" xfId="1" applyNumberFormat="1" applyFont="1" applyFill="1" applyBorder="1" applyAlignment="1">
      <alignment vertical="center"/>
    </xf>
    <xf numFmtId="164" fontId="13" fillId="0" borderId="3" xfId="1" applyNumberFormat="1" applyFont="1" applyFill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0" fontId="9" fillId="0" borderId="0" xfId="1" applyFont="1" applyFill="1" applyBorder="1" applyAlignment="1">
      <alignment horizontal="center" vertical="center" wrapText="1"/>
    </xf>
    <xf numFmtId="164" fontId="14" fillId="0" borderId="0" xfId="1" applyNumberFormat="1" applyFont="1" applyFill="1" applyBorder="1" applyAlignment="1">
      <alignment horizontal="right" vertical="center"/>
    </xf>
    <xf numFmtId="164" fontId="14" fillId="0" borderId="4" xfId="1" applyNumberFormat="1" applyFont="1" applyFill="1" applyBorder="1" applyAlignment="1">
      <alignment horizontal="right" vertical="center"/>
    </xf>
    <xf numFmtId="164" fontId="9" fillId="0" borderId="4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right" vertical="center" wrapText="1"/>
    </xf>
    <xf numFmtId="165" fontId="14" fillId="0" borderId="0" xfId="1" applyNumberFormat="1" applyFont="1" applyFill="1" applyBorder="1" applyAlignment="1">
      <alignment horizontal="center" vertical="center"/>
    </xf>
    <xf numFmtId="0" fontId="14" fillId="0" borderId="0" xfId="1" applyFont="1" applyFill="1" applyBorder="1" applyAlignment="1">
      <alignment horizontal="center" vertical="center"/>
    </xf>
    <xf numFmtId="166" fontId="8" fillId="0" borderId="0" xfId="1" applyNumberFormat="1" applyFont="1" applyFill="1" applyBorder="1" applyAlignment="1">
      <alignment horizontal="center" vertical="center" wrapText="1"/>
    </xf>
    <xf numFmtId="0" fontId="12" fillId="0" borderId="0" xfId="2"/>
    <xf numFmtId="0" fontId="1" fillId="0" borderId="0" xfId="1" applyAlignment="1">
      <alignment horizontal="center" vertical="center" wrapText="1"/>
    </xf>
    <xf numFmtId="0" fontId="17" fillId="0" borderId="0" xfId="1" applyFont="1" applyAlignment="1">
      <alignment horizontal="center" vertical="center" wrapText="1"/>
    </xf>
    <xf numFmtId="167" fontId="17" fillId="0" borderId="0" xfId="1" applyNumberFormat="1" applyFont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left" vertical="center" wrapText="1"/>
    </xf>
    <xf numFmtId="165" fontId="1" fillId="0" borderId="0" xfId="1" applyNumberFormat="1" applyAlignment="1">
      <alignment horizontal="center" vertical="center" wrapText="1"/>
    </xf>
    <xf numFmtId="166" fontId="8" fillId="3" borderId="7" xfId="1" applyNumberFormat="1" applyFont="1" applyFill="1" applyBorder="1" applyAlignment="1">
      <alignment horizontal="center" vertical="center" wrapText="1"/>
    </xf>
    <xf numFmtId="164" fontId="11" fillId="0" borderId="7" xfId="1" applyNumberFormat="1" applyFont="1" applyFill="1" applyBorder="1" applyAlignment="1">
      <alignment horizontal="left" vertical="center" wrapText="1"/>
    </xf>
    <xf numFmtId="166" fontId="1" fillId="0" borderId="0" xfId="1" applyNumberFormat="1" applyAlignment="1">
      <alignment horizontal="center" vertical="center" wrapText="1"/>
    </xf>
    <xf numFmtId="167" fontId="1" fillId="0" borderId="0" xfId="1" applyNumberFormat="1" applyAlignment="1">
      <alignment horizontal="center" vertical="center" wrapText="1"/>
    </xf>
    <xf numFmtId="164" fontId="1" fillId="0" borderId="0" xfId="1" applyNumberFormat="1" applyAlignment="1">
      <alignment horizontal="center" vertical="center" wrapText="1"/>
    </xf>
    <xf numFmtId="0" fontId="13" fillId="0" borderId="0" xfId="1" applyFont="1" applyAlignment="1">
      <alignment horizontal="center" vertical="center" wrapText="1"/>
    </xf>
    <xf numFmtId="0" fontId="4" fillId="0" borderId="0" xfId="1" applyFont="1" applyAlignment="1">
      <alignment horizontal="right" vertic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Fill="1" applyAlignment="1">
      <alignment horizontal="center" vertical="center" wrapText="1"/>
    </xf>
    <xf numFmtId="0" fontId="22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8" fillId="3" borderId="6" xfId="1" applyFont="1" applyFill="1" applyBorder="1" applyAlignment="1">
      <alignment horizontal="right" vertical="center" wrapText="1"/>
    </xf>
    <xf numFmtId="164" fontId="10" fillId="0" borderId="6" xfId="1" applyNumberFormat="1" applyFont="1" applyFill="1" applyBorder="1" applyAlignment="1">
      <alignment vertical="center" wrapText="1"/>
    </xf>
    <xf numFmtId="1" fontId="19" fillId="3" borderId="6" xfId="1" applyNumberFormat="1" applyFont="1" applyFill="1" applyBorder="1" applyAlignment="1">
      <alignment horizontal="left" vertical="center" wrapText="1"/>
    </xf>
    <xf numFmtId="1" fontId="8" fillId="3" borderId="7" xfId="1" applyNumberFormat="1" applyFont="1" applyFill="1" applyBorder="1" applyAlignment="1">
      <alignment horizontal="right" vertical="center" wrapText="1"/>
    </xf>
    <xf numFmtId="164" fontId="10" fillId="0" borderId="7" xfId="1" applyNumberFormat="1" applyFont="1" applyFill="1" applyBorder="1" applyAlignment="1">
      <alignment vertical="center" wrapText="1"/>
    </xf>
    <xf numFmtId="1" fontId="19" fillId="3" borderId="7" xfId="1" applyNumberFormat="1" applyFont="1" applyFill="1" applyBorder="1" applyAlignment="1">
      <alignment horizontal="left" vertical="center" wrapText="1"/>
    </xf>
    <xf numFmtId="164" fontId="10" fillId="0" borderId="10" xfId="1" applyNumberFormat="1" applyFont="1" applyFill="1" applyBorder="1" applyAlignment="1">
      <alignment vertical="center" wrapText="1"/>
    </xf>
    <xf numFmtId="1" fontId="8" fillId="3" borderId="7" xfId="1" applyNumberFormat="1" applyFont="1" applyFill="1" applyBorder="1" applyAlignment="1">
      <alignment horizontal="left" vertical="center" wrapText="1"/>
    </xf>
    <xf numFmtId="0" fontId="13" fillId="0" borderId="0" xfId="1" applyFont="1" applyFill="1" applyAlignment="1">
      <alignment horizontal="center" vertical="center" wrapText="1"/>
    </xf>
    <xf numFmtId="164" fontId="13" fillId="0" borderId="0" xfId="1" applyNumberFormat="1" applyFont="1" applyAlignment="1">
      <alignment horizontal="center" vertical="center" wrapText="1"/>
    </xf>
    <xf numFmtId="0" fontId="12" fillId="0" borderId="0" xfId="2" applyFont="1"/>
    <xf numFmtId="0" fontId="4" fillId="0" borderId="0" xfId="1" applyFont="1" applyAlignment="1">
      <alignment horizontal="right" vertical="center"/>
    </xf>
    <xf numFmtId="0" fontId="4" fillId="0" borderId="0" xfId="1" applyFont="1" applyFill="1" applyAlignment="1">
      <alignment horizontal="right" vertical="center"/>
    </xf>
    <xf numFmtId="165" fontId="4" fillId="0" borderId="0" xfId="1" applyNumberFormat="1" applyFont="1" applyAlignment="1">
      <alignment horizontal="center" vertical="center"/>
    </xf>
    <xf numFmtId="165" fontId="4" fillId="0" borderId="0" xfId="1" applyNumberFormat="1" applyFont="1" applyFill="1" applyAlignment="1">
      <alignment horizontal="center" vertical="center"/>
    </xf>
    <xf numFmtId="164" fontId="4" fillId="0" borderId="0" xfId="1" applyNumberFormat="1" applyFont="1" applyAlignment="1">
      <alignment horizontal="center" vertical="center"/>
    </xf>
    <xf numFmtId="0" fontId="4" fillId="0" borderId="0" xfId="1" applyFont="1" applyAlignment="1">
      <alignment horizontal="left" vertical="center"/>
    </xf>
    <xf numFmtId="0" fontId="9" fillId="0" borderId="5" xfId="1" applyFont="1" applyFill="1" applyBorder="1" applyAlignment="1">
      <alignment horizontal="right" vertical="center"/>
    </xf>
    <xf numFmtId="165" fontId="9" fillId="0" borderId="5" xfId="1" applyNumberFormat="1" applyFont="1" applyFill="1" applyBorder="1" applyAlignment="1">
      <alignment horizontal="center" vertical="center"/>
    </xf>
    <xf numFmtId="165" fontId="13" fillId="0" borderId="5" xfId="1" applyNumberFormat="1" applyFont="1" applyFill="1" applyBorder="1" applyAlignment="1">
      <alignment horizontal="right" vertical="center"/>
    </xf>
    <xf numFmtId="164" fontId="14" fillId="2" borderId="9" xfId="1" applyNumberFormat="1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right" vertical="center"/>
    </xf>
    <xf numFmtId="165" fontId="14" fillId="2" borderId="8" xfId="1" applyNumberFormat="1" applyFont="1" applyFill="1" applyBorder="1" applyAlignment="1">
      <alignment horizontal="right" vertical="center"/>
    </xf>
    <xf numFmtId="1" fontId="14" fillId="2" borderId="8" xfId="1" applyNumberFormat="1" applyFont="1" applyFill="1" applyBorder="1" applyAlignment="1">
      <alignment horizontal="right" vertical="center"/>
    </xf>
    <xf numFmtId="0" fontId="12" fillId="0" borderId="0" xfId="2" applyFill="1"/>
    <xf numFmtId="0" fontId="12" fillId="0" borderId="0" xfId="2" applyAlignment="1">
      <alignment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2" fontId="19" fillId="5" borderId="1" xfId="1" applyNumberFormat="1" applyFont="1" applyFill="1" applyBorder="1" applyAlignment="1">
      <alignment horizontal="center" vertical="center" wrapText="1"/>
    </xf>
    <xf numFmtId="0" fontId="19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164" fontId="8" fillId="5" borderId="1" xfId="1" applyNumberFormat="1" applyFont="1" applyFill="1" applyBorder="1" applyAlignment="1">
      <alignment horizontal="left" vertical="center" wrapText="1"/>
    </xf>
    <xf numFmtId="164" fontId="20" fillId="5" borderId="1" xfId="1" applyNumberFormat="1" applyFont="1" applyFill="1" applyBorder="1" applyAlignment="1">
      <alignment horizontal="left" vertical="center" wrapText="1"/>
    </xf>
    <xf numFmtId="3" fontId="8" fillId="5" borderId="1" xfId="1" applyNumberFormat="1" applyFont="1" applyFill="1" applyBorder="1" applyAlignment="1">
      <alignment horizontal="left" vertical="center" wrapText="1"/>
    </xf>
    <xf numFmtId="164" fontId="8" fillId="5" borderId="1" xfId="1" applyNumberFormat="1" applyFont="1" applyFill="1" applyBorder="1" applyAlignment="1">
      <alignment vertical="center" wrapText="1"/>
    </xf>
    <xf numFmtId="2" fontId="8" fillId="5" borderId="1" xfId="1" applyNumberFormat="1" applyFont="1" applyFill="1" applyBorder="1" applyAlignment="1">
      <alignment horizontal="center" vertical="center" wrapText="1"/>
    </xf>
    <xf numFmtId="164" fontId="14" fillId="5" borderId="2" xfId="1" applyNumberFormat="1" applyFont="1" applyFill="1" applyBorder="1" applyAlignment="1">
      <alignment vertical="center"/>
    </xf>
    <xf numFmtId="0" fontId="9" fillId="5" borderId="1" xfId="1" applyFont="1" applyFill="1" applyBorder="1" applyAlignment="1">
      <alignment horizontal="center" vertical="center" wrapText="1"/>
    </xf>
    <xf numFmtId="164" fontId="14" fillId="5" borderId="3" xfId="1" applyNumberFormat="1" applyFont="1" applyFill="1" applyBorder="1" applyAlignment="1">
      <alignment vertical="center"/>
    </xf>
    <xf numFmtId="164" fontId="9" fillId="5" borderId="1" xfId="1" applyNumberFormat="1" applyFont="1" applyFill="1" applyBorder="1" applyAlignment="1">
      <alignment horizontal="center" vertical="center"/>
    </xf>
    <xf numFmtId="164" fontId="8" fillId="5" borderId="3" xfId="1" applyNumberFormat="1" applyFont="1" applyFill="1" applyBorder="1" applyAlignment="1">
      <alignment vertical="center" wrapText="1"/>
    </xf>
    <xf numFmtId="0" fontId="9" fillId="3" borderId="1" xfId="1" applyFont="1" applyFill="1" applyBorder="1" applyAlignment="1">
      <alignment horizontal="center" vertical="center" wrapText="1"/>
    </xf>
    <xf numFmtId="3" fontId="8" fillId="5" borderId="1" xfId="1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165" fontId="9" fillId="4" borderId="16" xfId="1" applyNumberFormat="1" applyFont="1" applyFill="1" applyBorder="1" applyAlignment="1">
      <alignment horizontal="center" vertical="center"/>
    </xf>
    <xf numFmtId="165" fontId="9" fillId="4" borderId="2" xfId="1" applyNumberFormat="1" applyFont="1" applyFill="1" applyBorder="1" applyAlignment="1">
      <alignment horizontal="center" vertical="center"/>
    </xf>
    <xf numFmtId="165" fontId="9" fillId="4" borderId="8" xfId="1" applyNumberFormat="1" applyFont="1" applyFill="1" applyBorder="1" applyAlignment="1">
      <alignment horizontal="center" vertical="center"/>
    </xf>
    <xf numFmtId="165" fontId="9" fillId="4" borderId="19" xfId="1" applyNumberFormat="1" applyFont="1" applyFill="1" applyBorder="1" applyAlignment="1">
      <alignment horizontal="center" vertical="center"/>
    </xf>
    <xf numFmtId="165" fontId="9" fillId="4" borderId="3" xfId="1" applyNumberFormat="1" applyFont="1" applyFill="1" applyBorder="1" applyAlignment="1">
      <alignment horizontal="center" vertical="center"/>
    </xf>
    <xf numFmtId="164" fontId="9" fillId="4" borderId="19" xfId="1" applyNumberFormat="1" applyFont="1" applyFill="1" applyBorder="1" applyAlignment="1">
      <alignment horizontal="center" vertical="center"/>
    </xf>
    <xf numFmtId="164" fontId="9" fillId="4" borderId="3" xfId="1" applyNumberFormat="1" applyFont="1" applyFill="1" applyBorder="1" applyAlignment="1">
      <alignment horizontal="center" vertical="center"/>
    </xf>
    <xf numFmtId="165" fontId="14" fillId="4" borderId="5" xfId="1" applyNumberFormat="1" applyFont="1" applyFill="1" applyBorder="1" applyAlignment="1">
      <alignment horizontal="center" vertical="center"/>
    </xf>
    <xf numFmtId="164" fontId="14" fillId="4" borderId="9" xfId="1" applyNumberFormat="1" applyFont="1" applyFill="1" applyBorder="1" applyAlignment="1">
      <alignment horizontal="right" vertical="center"/>
    </xf>
    <xf numFmtId="164" fontId="14" fillId="4" borderId="1" xfId="1" applyNumberFormat="1" applyFont="1" applyFill="1" applyBorder="1" applyAlignment="1">
      <alignment horizontal="right" vertical="center"/>
    </xf>
    <xf numFmtId="165" fontId="14" fillId="4" borderId="8" xfId="1" applyNumberFormat="1" applyFont="1" applyFill="1" applyBorder="1" applyAlignment="1">
      <alignment horizontal="right" vertical="center"/>
    </xf>
    <xf numFmtId="165" fontId="14" fillId="4" borderId="5" xfId="1" applyNumberFormat="1" applyFont="1" applyFill="1" applyBorder="1" applyAlignment="1">
      <alignment horizontal="right" vertical="center"/>
    </xf>
    <xf numFmtId="164" fontId="13" fillId="0" borderId="12" xfId="1" applyNumberFormat="1" applyFont="1" applyFill="1" applyBorder="1" applyAlignment="1">
      <alignment horizontal="right" vertical="center"/>
    </xf>
    <xf numFmtId="164" fontId="13" fillId="0" borderId="7" xfId="1" applyNumberFormat="1" applyFont="1" applyFill="1" applyBorder="1" applyAlignment="1">
      <alignment horizontal="right" vertical="center"/>
    </xf>
    <xf numFmtId="165" fontId="13" fillId="0" borderId="11" xfId="1" applyNumberFormat="1" applyFont="1" applyFill="1" applyBorder="1" applyAlignment="1">
      <alignment horizontal="right" vertical="center"/>
    </xf>
    <xf numFmtId="0" fontId="9" fillId="2" borderId="11" xfId="1" applyFont="1" applyFill="1" applyBorder="1" applyAlignment="1">
      <alignment horizontal="right" vertical="center"/>
    </xf>
    <xf numFmtId="0" fontId="24" fillId="2" borderId="12" xfId="1" applyFont="1" applyFill="1" applyBorder="1" applyAlignment="1">
      <alignment horizontal="left" vertical="center" wrapText="1"/>
    </xf>
    <xf numFmtId="165" fontId="14" fillId="2" borderId="5" xfId="1" applyNumberFormat="1" applyFont="1" applyFill="1" applyBorder="1" applyAlignment="1">
      <alignment horizontal="center" vertical="center"/>
    </xf>
    <xf numFmtId="165" fontId="14" fillId="2" borderId="5" xfId="1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1" fontId="8" fillId="5" borderId="1" xfId="1" applyNumberFormat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166" fontId="8" fillId="5" borderId="8" xfId="1" applyNumberFormat="1" applyFont="1" applyFill="1" applyBorder="1" applyAlignment="1">
      <alignment horizontal="center" vertical="center" wrapText="1"/>
    </xf>
    <xf numFmtId="166" fontId="8" fillId="5" borderId="9" xfId="1" applyNumberFormat="1" applyFont="1" applyFill="1" applyBorder="1" applyAlignment="1">
      <alignment horizontal="center" vertical="center" wrapText="1"/>
    </xf>
    <xf numFmtId="2" fontId="8" fillId="5" borderId="1" xfId="1" applyNumberFormat="1" applyFont="1" applyFill="1" applyBorder="1" applyAlignment="1">
      <alignment horizontal="center" vertical="center" wrapText="1"/>
    </xf>
    <xf numFmtId="2" fontId="8" fillId="3" borderId="6" xfId="1" applyNumberFormat="1" applyFont="1" applyFill="1" applyBorder="1" applyAlignment="1">
      <alignment horizontal="center" vertical="center" wrapText="1"/>
    </xf>
    <xf numFmtId="2" fontId="8" fillId="5" borderId="7" xfId="1" applyNumberFormat="1" applyFont="1" applyFill="1" applyBorder="1" applyAlignment="1">
      <alignment horizontal="center" vertical="center" wrapText="1"/>
    </xf>
    <xf numFmtId="2" fontId="15" fillId="0" borderId="0" xfId="1" applyNumberFormat="1" applyFont="1" applyBorder="1" applyAlignment="1">
      <alignment horizontal="center" vertical="center" wrapText="1"/>
    </xf>
    <xf numFmtId="0" fontId="16" fillId="0" borderId="0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 wrapText="1"/>
    </xf>
    <xf numFmtId="2" fontId="6" fillId="5" borderId="1" xfId="1" applyNumberFormat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2" xfId="1" applyFont="1" applyFill="1" applyBorder="1" applyAlignment="1">
      <alignment horizontal="center" vertical="center" wrapText="1"/>
    </xf>
    <xf numFmtId="0" fontId="8" fillId="5" borderId="5" xfId="1" applyFont="1" applyFill="1" applyBorder="1" applyAlignment="1">
      <alignment horizontal="center" vertical="center" wrapText="1"/>
    </xf>
    <xf numFmtId="0" fontId="8" fillId="5" borderId="3" xfId="1" applyFont="1" applyFill="1" applyBorder="1" applyAlignment="1">
      <alignment horizontal="center" vertical="center" wrapText="1"/>
    </xf>
    <xf numFmtId="2" fontId="7" fillId="5" borderId="1" xfId="1" applyNumberFormat="1" applyFont="1" applyFill="1" applyBorder="1" applyAlignment="1">
      <alignment horizontal="center" vertical="center" wrapText="1"/>
    </xf>
    <xf numFmtId="0" fontId="21" fillId="0" borderId="0" xfId="1" applyFont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165" fontId="6" fillId="5" borderId="1" xfId="3" applyNumberFormat="1" applyFont="1" applyFill="1" applyBorder="1" applyAlignment="1">
      <alignment horizontal="center" vertical="center" wrapText="1"/>
    </xf>
    <xf numFmtId="165" fontId="14" fillId="2" borderId="1" xfId="1" applyNumberFormat="1" applyFont="1" applyFill="1" applyBorder="1" applyAlignment="1">
      <alignment horizontal="center" vertical="center"/>
    </xf>
    <xf numFmtId="165" fontId="14" fillId="2" borderId="8" xfId="1" applyNumberFormat="1" applyFont="1" applyFill="1" applyBorder="1" applyAlignment="1">
      <alignment horizontal="center" vertical="center"/>
    </xf>
    <xf numFmtId="0" fontId="9" fillId="2" borderId="9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9" fillId="2" borderId="5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165" fontId="14" fillId="4" borderId="1" xfId="1" applyNumberFormat="1" applyFont="1" applyFill="1" applyBorder="1" applyAlignment="1">
      <alignment horizontal="center" vertical="center"/>
    </xf>
    <xf numFmtId="165" fontId="14" fillId="4" borderId="8" xfId="1" applyNumberFormat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center" vertical="center"/>
    </xf>
    <xf numFmtId="0" fontId="9" fillId="4" borderId="1" xfId="1" applyFont="1" applyFill="1" applyBorder="1" applyAlignment="1">
      <alignment horizontal="center" vertical="center"/>
    </xf>
    <xf numFmtId="0" fontId="23" fillId="0" borderId="0" xfId="1" applyFont="1" applyAlignment="1">
      <alignment horizontal="center" vertical="center" wrapText="1"/>
    </xf>
    <xf numFmtId="0" fontId="23" fillId="0" borderId="0" xfId="1" applyFont="1" applyAlignment="1">
      <alignment horizontal="center" vertical="center"/>
    </xf>
    <xf numFmtId="0" fontId="9" fillId="4" borderId="2" xfId="1" applyFont="1" applyFill="1" applyBorder="1" applyAlignment="1">
      <alignment horizontal="center" vertical="center"/>
    </xf>
    <xf numFmtId="0" fontId="9" fillId="4" borderId="5" xfId="1" applyFont="1" applyFill="1" applyBorder="1" applyAlignment="1">
      <alignment horizontal="center" vertical="center"/>
    </xf>
    <xf numFmtId="0" fontId="9" fillId="4" borderId="3" xfId="1" applyFont="1" applyFill="1" applyBorder="1" applyAlignment="1">
      <alignment horizontal="center" vertical="center"/>
    </xf>
    <xf numFmtId="0" fontId="9" fillId="4" borderId="15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20" xfId="1" applyFont="1" applyFill="1" applyBorder="1" applyAlignment="1">
      <alignment horizontal="center" vertical="center"/>
    </xf>
    <xf numFmtId="1" fontId="9" fillId="4" borderId="13" xfId="1" applyNumberFormat="1" applyFont="1" applyFill="1" applyBorder="1" applyAlignment="1">
      <alignment horizontal="center" vertical="center"/>
    </xf>
    <xf numFmtId="1" fontId="9" fillId="4" borderId="9" xfId="1" applyNumberFormat="1" applyFont="1" applyFill="1" applyBorder="1" applyAlignment="1">
      <alignment horizontal="center" vertical="center"/>
    </xf>
    <xf numFmtId="1" fontId="9" fillId="4" borderId="1" xfId="1" applyNumberFormat="1" applyFont="1" applyFill="1" applyBorder="1" applyAlignment="1">
      <alignment horizontal="center" vertical="center"/>
    </xf>
    <xf numFmtId="1" fontId="9" fillId="4" borderId="8" xfId="1" applyNumberFormat="1" applyFont="1" applyFill="1" applyBorder="1" applyAlignment="1">
      <alignment horizontal="center" vertical="center"/>
    </xf>
    <xf numFmtId="165" fontId="9" fillId="4" borderId="13" xfId="1" applyNumberFormat="1" applyFont="1" applyFill="1" applyBorder="1" applyAlignment="1">
      <alignment horizontal="center" vertical="center" wrapText="1"/>
    </xf>
    <xf numFmtId="0" fontId="9" fillId="4" borderId="16" xfId="1" applyFont="1" applyFill="1" applyBorder="1" applyAlignment="1">
      <alignment horizontal="center" vertical="center" wrapText="1"/>
    </xf>
    <xf numFmtId="0" fontId="9" fillId="4" borderId="18" xfId="1" applyFont="1" applyFill="1" applyBorder="1" applyAlignment="1">
      <alignment horizontal="center" vertical="center" wrapText="1"/>
    </xf>
    <xf numFmtId="0" fontId="9" fillId="4" borderId="19" xfId="1" applyFont="1" applyFill="1" applyBorder="1" applyAlignment="1">
      <alignment horizontal="center" vertical="center" wrapText="1"/>
    </xf>
    <xf numFmtId="165" fontId="9" fillId="4" borderId="15" xfId="1" applyNumberFormat="1" applyFont="1" applyFill="1" applyBorder="1" applyAlignment="1">
      <alignment horizontal="center" vertical="center"/>
    </xf>
    <xf numFmtId="165" fontId="9" fillId="4" borderId="20" xfId="1" applyNumberFormat="1" applyFont="1" applyFill="1" applyBorder="1" applyAlignment="1">
      <alignment horizontal="center" vertical="center"/>
    </xf>
    <xf numFmtId="165" fontId="9" fillId="4" borderId="4" xfId="1" applyNumberFormat="1" applyFont="1" applyFill="1" applyBorder="1" applyAlignment="1">
      <alignment horizontal="center" vertical="center" wrapText="1"/>
    </xf>
    <xf numFmtId="165" fontId="9" fillId="4" borderId="14" xfId="1" applyNumberFormat="1" applyFont="1" applyFill="1" applyBorder="1" applyAlignment="1">
      <alignment horizontal="center" vertical="center" wrapText="1"/>
    </xf>
  </cellXfs>
  <cellStyles count="5">
    <cellStyle name="Comma 2" xfId="4"/>
    <cellStyle name="Normal" xfId="0" builtinId="0"/>
    <cellStyle name="Normal 2" xfId="1"/>
    <cellStyle name="Normal 2 2" xfId="3"/>
    <cellStyle name="Normal 3" xfId="2"/>
  </cellStyles>
  <dxfs count="0"/>
  <tableStyles count="0" defaultTableStyle="TableStyleMedium2" defaultPivotStyle="PivotStyleLight16"/>
  <colors>
    <mruColors>
      <color rgb="FFFFCCCC"/>
      <color rgb="FFFF99CC"/>
      <color rgb="FFFFCCFF"/>
      <color rgb="FFFFFFCC"/>
      <color rgb="FFFF3399"/>
      <color rgb="FF6600FF"/>
      <color rgb="FFFFFFFF"/>
      <color rgb="FF800080"/>
      <color rgb="FFFF9999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"/>
  <sheetViews>
    <sheetView rightToLeft="1" tabSelected="1" zoomScaleNormal="100" workbookViewId="0">
      <selection activeCell="K5" sqref="K5"/>
    </sheetView>
  </sheetViews>
  <sheetFormatPr defaultRowHeight="14.25" x14ac:dyDescent="0.25"/>
  <cols>
    <col min="1" max="1" width="26.85546875" style="1" customWidth="1"/>
    <col min="2" max="2" width="12.85546875" style="1" customWidth="1"/>
    <col min="3" max="3" width="15.28515625" style="1" customWidth="1"/>
    <col min="4" max="4" width="23.42578125" style="1" customWidth="1"/>
    <col min="5" max="7" width="11.42578125" style="1" customWidth="1"/>
    <col min="8" max="8" width="13.42578125" style="1" customWidth="1"/>
    <col min="9" max="9" width="9.7109375" style="1" bestFit="1" customWidth="1"/>
    <col min="10" max="10" width="17" style="1" customWidth="1"/>
    <col min="11" max="11" width="20" style="1" customWidth="1"/>
    <col min="12" max="12" width="21" style="1" customWidth="1"/>
    <col min="13" max="253" width="9.140625" style="1"/>
    <col min="254" max="254" width="24.140625" style="1" customWidth="1"/>
    <col min="255" max="255" width="16.42578125" style="1" customWidth="1"/>
    <col min="256" max="256" width="15.42578125" style="1" customWidth="1"/>
    <col min="257" max="257" width="19.42578125" style="1" customWidth="1"/>
    <col min="258" max="259" width="15.42578125" style="1" customWidth="1"/>
    <col min="260" max="261" width="15.7109375" style="1" customWidth="1"/>
    <col min="262" max="264" width="9.140625" style="1"/>
    <col min="265" max="265" width="8.42578125" style="1" bestFit="1" customWidth="1"/>
    <col min="266" max="509" width="9.140625" style="1"/>
    <col min="510" max="510" width="24.140625" style="1" customWidth="1"/>
    <col min="511" max="511" width="16.42578125" style="1" customWidth="1"/>
    <col min="512" max="512" width="15.42578125" style="1" customWidth="1"/>
    <col min="513" max="513" width="19.42578125" style="1" customWidth="1"/>
    <col min="514" max="515" width="15.42578125" style="1" customWidth="1"/>
    <col min="516" max="517" width="15.7109375" style="1" customWidth="1"/>
    <col min="518" max="520" width="9.140625" style="1"/>
    <col min="521" max="521" width="8.42578125" style="1" bestFit="1" customWidth="1"/>
    <col min="522" max="765" width="9.140625" style="1"/>
    <col min="766" max="766" width="24.140625" style="1" customWidth="1"/>
    <col min="767" max="767" width="16.42578125" style="1" customWidth="1"/>
    <col min="768" max="768" width="15.42578125" style="1" customWidth="1"/>
    <col min="769" max="769" width="19.42578125" style="1" customWidth="1"/>
    <col min="770" max="771" width="15.42578125" style="1" customWidth="1"/>
    <col min="772" max="773" width="15.7109375" style="1" customWidth="1"/>
    <col min="774" max="776" width="9.140625" style="1"/>
    <col min="777" max="777" width="8.42578125" style="1" bestFit="1" customWidth="1"/>
    <col min="778" max="1021" width="9.140625" style="1"/>
    <col min="1022" max="1022" width="24.140625" style="1" customWidth="1"/>
    <col min="1023" max="1023" width="16.42578125" style="1" customWidth="1"/>
    <col min="1024" max="1024" width="15.42578125" style="1" customWidth="1"/>
    <col min="1025" max="1025" width="19.42578125" style="1" customWidth="1"/>
    <col min="1026" max="1027" width="15.42578125" style="1" customWidth="1"/>
    <col min="1028" max="1029" width="15.7109375" style="1" customWidth="1"/>
    <col min="1030" max="1032" width="9.140625" style="1"/>
    <col min="1033" max="1033" width="8.42578125" style="1" bestFit="1" customWidth="1"/>
    <col min="1034" max="1277" width="9.140625" style="1"/>
    <col min="1278" max="1278" width="24.140625" style="1" customWidth="1"/>
    <col min="1279" max="1279" width="16.42578125" style="1" customWidth="1"/>
    <col min="1280" max="1280" width="15.42578125" style="1" customWidth="1"/>
    <col min="1281" max="1281" width="19.42578125" style="1" customWidth="1"/>
    <col min="1282" max="1283" width="15.42578125" style="1" customWidth="1"/>
    <col min="1284" max="1285" width="15.7109375" style="1" customWidth="1"/>
    <col min="1286" max="1288" width="9.140625" style="1"/>
    <col min="1289" max="1289" width="8.42578125" style="1" bestFit="1" customWidth="1"/>
    <col min="1290" max="1533" width="9.140625" style="1"/>
    <col min="1534" max="1534" width="24.140625" style="1" customWidth="1"/>
    <col min="1535" max="1535" width="16.42578125" style="1" customWidth="1"/>
    <col min="1536" max="1536" width="15.42578125" style="1" customWidth="1"/>
    <col min="1537" max="1537" width="19.42578125" style="1" customWidth="1"/>
    <col min="1538" max="1539" width="15.42578125" style="1" customWidth="1"/>
    <col min="1540" max="1541" width="15.7109375" style="1" customWidth="1"/>
    <col min="1542" max="1544" width="9.140625" style="1"/>
    <col min="1545" max="1545" width="8.42578125" style="1" bestFit="1" customWidth="1"/>
    <col min="1546" max="1789" width="9.140625" style="1"/>
    <col min="1790" max="1790" width="24.140625" style="1" customWidth="1"/>
    <col min="1791" max="1791" width="16.42578125" style="1" customWidth="1"/>
    <col min="1792" max="1792" width="15.42578125" style="1" customWidth="1"/>
    <col min="1793" max="1793" width="19.42578125" style="1" customWidth="1"/>
    <col min="1794" max="1795" width="15.42578125" style="1" customWidth="1"/>
    <col min="1796" max="1797" width="15.7109375" style="1" customWidth="1"/>
    <col min="1798" max="1800" width="9.140625" style="1"/>
    <col min="1801" max="1801" width="8.42578125" style="1" bestFit="1" customWidth="1"/>
    <col min="1802" max="2045" width="9.140625" style="1"/>
    <col min="2046" max="2046" width="24.140625" style="1" customWidth="1"/>
    <col min="2047" max="2047" width="16.42578125" style="1" customWidth="1"/>
    <col min="2048" max="2048" width="15.42578125" style="1" customWidth="1"/>
    <col min="2049" max="2049" width="19.42578125" style="1" customWidth="1"/>
    <col min="2050" max="2051" width="15.42578125" style="1" customWidth="1"/>
    <col min="2052" max="2053" width="15.7109375" style="1" customWidth="1"/>
    <col min="2054" max="2056" width="9.140625" style="1"/>
    <col min="2057" max="2057" width="8.42578125" style="1" bestFit="1" customWidth="1"/>
    <col min="2058" max="2301" width="9.140625" style="1"/>
    <col min="2302" max="2302" width="24.140625" style="1" customWidth="1"/>
    <col min="2303" max="2303" width="16.42578125" style="1" customWidth="1"/>
    <col min="2304" max="2304" width="15.42578125" style="1" customWidth="1"/>
    <col min="2305" max="2305" width="19.42578125" style="1" customWidth="1"/>
    <col min="2306" max="2307" width="15.42578125" style="1" customWidth="1"/>
    <col min="2308" max="2309" width="15.7109375" style="1" customWidth="1"/>
    <col min="2310" max="2312" width="9.140625" style="1"/>
    <col min="2313" max="2313" width="8.42578125" style="1" bestFit="1" customWidth="1"/>
    <col min="2314" max="2557" width="9.140625" style="1"/>
    <col min="2558" max="2558" width="24.140625" style="1" customWidth="1"/>
    <col min="2559" max="2559" width="16.42578125" style="1" customWidth="1"/>
    <col min="2560" max="2560" width="15.42578125" style="1" customWidth="1"/>
    <col min="2561" max="2561" width="19.42578125" style="1" customWidth="1"/>
    <col min="2562" max="2563" width="15.42578125" style="1" customWidth="1"/>
    <col min="2564" max="2565" width="15.7109375" style="1" customWidth="1"/>
    <col min="2566" max="2568" width="9.140625" style="1"/>
    <col min="2569" max="2569" width="8.42578125" style="1" bestFit="1" customWidth="1"/>
    <col min="2570" max="2813" width="9.140625" style="1"/>
    <col min="2814" max="2814" width="24.140625" style="1" customWidth="1"/>
    <col min="2815" max="2815" width="16.42578125" style="1" customWidth="1"/>
    <col min="2816" max="2816" width="15.42578125" style="1" customWidth="1"/>
    <col min="2817" max="2817" width="19.42578125" style="1" customWidth="1"/>
    <col min="2818" max="2819" width="15.42578125" style="1" customWidth="1"/>
    <col min="2820" max="2821" width="15.7109375" style="1" customWidth="1"/>
    <col min="2822" max="2824" width="9.140625" style="1"/>
    <col min="2825" max="2825" width="8.42578125" style="1" bestFit="1" customWidth="1"/>
    <col min="2826" max="3069" width="9.140625" style="1"/>
    <col min="3070" max="3070" width="24.140625" style="1" customWidth="1"/>
    <col min="3071" max="3071" width="16.42578125" style="1" customWidth="1"/>
    <col min="3072" max="3072" width="15.42578125" style="1" customWidth="1"/>
    <col min="3073" max="3073" width="19.42578125" style="1" customWidth="1"/>
    <col min="3074" max="3075" width="15.42578125" style="1" customWidth="1"/>
    <col min="3076" max="3077" width="15.7109375" style="1" customWidth="1"/>
    <col min="3078" max="3080" width="9.140625" style="1"/>
    <col min="3081" max="3081" width="8.42578125" style="1" bestFit="1" customWidth="1"/>
    <col min="3082" max="3325" width="9.140625" style="1"/>
    <col min="3326" max="3326" width="24.140625" style="1" customWidth="1"/>
    <col min="3327" max="3327" width="16.42578125" style="1" customWidth="1"/>
    <col min="3328" max="3328" width="15.42578125" style="1" customWidth="1"/>
    <col min="3329" max="3329" width="19.42578125" style="1" customWidth="1"/>
    <col min="3330" max="3331" width="15.42578125" style="1" customWidth="1"/>
    <col min="3332" max="3333" width="15.7109375" style="1" customWidth="1"/>
    <col min="3334" max="3336" width="9.140625" style="1"/>
    <col min="3337" max="3337" width="8.42578125" style="1" bestFit="1" customWidth="1"/>
    <col min="3338" max="3581" width="9.140625" style="1"/>
    <col min="3582" max="3582" width="24.140625" style="1" customWidth="1"/>
    <col min="3583" max="3583" width="16.42578125" style="1" customWidth="1"/>
    <col min="3584" max="3584" width="15.42578125" style="1" customWidth="1"/>
    <col min="3585" max="3585" width="19.42578125" style="1" customWidth="1"/>
    <col min="3586" max="3587" width="15.42578125" style="1" customWidth="1"/>
    <col min="3588" max="3589" width="15.7109375" style="1" customWidth="1"/>
    <col min="3590" max="3592" width="9.140625" style="1"/>
    <col min="3593" max="3593" width="8.42578125" style="1" bestFit="1" customWidth="1"/>
    <col min="3594" max="3837" width="9.140625" style="1"/>
    <col min="3838" max="3838" width="24.140625" style="1" customWidth="1"/>
    <col min="3839" max="3839" width="16.42578125" style="1" customWidth="1"/>
    <col min="3840" max="3840" width="15.42578125" style="1" customWidth="1"/>
    <col min="3841" max="3841" width="19.42578125" style="1" customWidth="1"/>
    <col min="3842" max="3843" width="15.42578125" style="1" customWidth="1"/>
    <col min="3844" max="3845" width="15.7109375" style="1" customWidth="1"/>
    <col min="3846" max="3848" width="9.140625" style="1"/>
    <col min="3849" max="3849" width="8.42578125" style="1" bestFit="1" customWidth="1"/>
    <col min="3850" max="4093" width="9.140625" style="1"/>
    <col min="4094" max="4094" width="24.140625" style="1" customWidth="1"/>
    <col min="4095" max="4095" width="16.42578125" style="1" customWidth="1"/>
    <col min="4096" max="4096" width="15.42578125" style="1" customWidth="1"/>
    <col min="4097" max="4097" width="19.42578125" style="1" customWidth="1"/>
    <col min="4098" max="4099" width="15.42578125" style="1" customWidth="1"/>
    <col min="4100" max="4101" width="15.7109375" style="1" customWidth="1"/>
    <col min="4102" max="4104" width="9.140625" style="1"/>
    <col min="4105" max="4105" width="8.42578125" style="1" bestFit="1" customWidth="1"/>
    <col min="4106" max="4349" width="9.140625" style="1"/>
    <col min="4350" max="4350" width="24.140625" style="1" customWidth="1"/>
    <col min="4351" max="4351" width="16.42578125" style="1" customWidth="1"/>
    <col min="4352" max="4352" width="15.42578125" style="1" customWidth="1"/>
    <col min="4353" max="4353" width="19.42578125" style="1" customWidth="1"/>
    <col min="4354" max="4355" width="15.42578125" style="1" customWidth="1"/>
    <col min="4356" max="4357" width="15.7109375" style="1" customWidth="1"/>
    <col min="4358" max="4360" width="9.140625" style="1"/>
    <col min="4361" max="4361" width="8.42578125" style="1" bestFit="1" customWidth="1"/>
    <col min="4362" max="4605" width="9.140625" style="1"/>
    <col min="4606" max="4606" width="24.140625" style="1" customWidth="1"/>
    <col min="4607" max="4607" width="16.42578125" style="1" customWidth="1"/>
    <col min="4608" max="4608" width="15.42578125" style="1" customWidth="1"/>
    <col min="4609" max="4609" width="19.42578125" style="1" customWidth="1"/>
    <col min="4610" max="4611" width="15.42578125" style="1" customWidth="1"/>
    <col min="4612" max="4613" width="15.7109375" style="1" customWidth="1"/>
    <col min="4614" max="4616" width="9.140625" style="1"/>
    <col min="4617" max="4617" width="8.42578125" style="1" bestFit="1" customWidth="1"/>
    <col min="4618" max="4861" width="9.140625" style="1"/>
    <col min="4862" max="4862" width="24.140625" style="1" customWidth="1"/>
    <col min="4863" max="4863" width="16.42578125" style="1" customWidth="1"/>
    <col min="4864" max="4864" width="15.42578125" style="1" customWidth="1"/>
    <col min="4865" max="4865" width="19.42578125" style="1" customWidth="1"/>
    <col min="4866" max="4867" width="15.42578125" style="1" customWidth="1"/>
    <col min="4868" max="4869" width="15.7109375" style="1" customWidth="1"/>
    <col min="4870" max="4872" width="9.140625" style="1"/>
    <col min="4873" max="4873" width="8.42578125" style="1" bestFit="1" customWidth="1"/>
    <col min="4874" max="5117" width="9.140625" style="1"/>
    <col min="5118" max="5118" width="24.140625" style="1" customWidth="1"/>
    <col min="5119" max="5119" width="16.42578125" style="1" customWidth="1"/>
    <col min="5120" max="5120" width="15.42578125" style="1" customWidth="1"/>
    <col min="5121" max="5121" width="19.42578125" style="1" customWidth="1"/>
    <col min="5122" max="5123" width="15.42578125" style="1" customWidth="1"/>
    <col min="5124" max="5125" width="15.7109375" style="1" customWidth="1"/>
    <col min="5126" max="5128" width="9.140625" style="1"/>
    <col min="5129" max="5129" width="8.42578125" style="1" bestFit="1" customWidth="1"/>
    <col min="5130" max="5373" width="9.140625" style="1"/>
    <col min="5374" max="5374" width="24.140625" style="1" customWidth="1"/>
    <col min="5375" max="5375" width="16.42578125" style="1" customWidth="1"/>
    <col min="5376" max="5376" width="15.42578125" style="1" customWidth="1"/>
    <col min="5377" max="5377" width="19.42578125" style="1" customWidth="1"/>
    <col min="5378" max="5379" width="15.42578125" style="1" customWidth="1"/>
    <col min="5380" max="5381" width="15.7109375" style="1" customWidth="1"/>
    <col min="5382" max="5384" width="9.140625" style="1"/>
    <col min="5385" max="5385" width="8.42578125" style="1" bestFit="1" customWidth="1"/>
    <col min="5386" max="5629" width="9.140625" style="1"/>
    <col min="5630" max="5630" width="24.140625" style="1" customWidth="1"/>
    <col min="5631" max="5631" width="16.42578125" style="1" customWidth="1"/>
    <col min="5632" max="5632" width="15.42578125" style="1" customWidth="1"/>
    <col min="5633" max="5633" width="19.42578125" style="1" customWidth="1"/>
    <col min="5634" max="5635" width="15.42578125" style="1" customWidth="1"/>
    <col min="5636" max="5637" width="15.7109375" style="1" customWidth="1"/>
    <col min="5638" max="5640" width="9.140625" style="1"/>
    <col min="5641" max="5641" width="8.42578125" style="1" bestFit="1" customWidth="1"/>
    <col min="5642" max="5885" width="9.140625" style="1"/>
    <col min="5886" max="5886" width="24.140625" style="1" customWidth="1"/>
    <col min="5887" max="5887" width="16.42578125" style="1" customWidth="1"/>
    <col min="5888" max="5888" width="15.42578125" style="1" customWidth="1"/>
    <col min="5889" max="5889" width="19.42578125" style="1" customWidth="1"/>
    <col min="5890" max="5891" width="15.42578125" style="1" customWidth="1"/>
    <col min="5892" max="5893" width="15.7109375" style="1" customWidth="1"/>
    <col min="5894" max="5896" width="9.140625" style="1"/>
    <col min="5897" max="5897" width="8.42578125" style="1" bestFit="1" customWidth="1"/>
    <col min="5898" max="6141" width="9.140625" style="1"/>
    <col min="6142" max="6142" width="24.140625" style="1" customWidth="1"/>
    <col min="6143" max="6143" width="16.42578125" style="1" customWidth="1"/>
    <col min="6144" max="6144" width="15.42578125" style="1" customWidth="1"/>
    <col min="6145" max="6145" width="19.42578125" style="1" customWidth="1"/>
    <col min="6146" max="6147" width="15.42578125" style="1" customWidth="1"/>
    <col min="6148" max="6149" width="15.7109375" style="1" customWidth="1"/>
    <col min="6150" max="6152" width="9.140625" style="1"/>
    <col min="6153" max="6153" width="8.42578125" style="1" bestFit="1" customWidth="1"/>
    <col min="6154" max="6397" width="9.140625" style="1"/>
    <col min="6398" max="6398" width="24.140625" style="1" customWidth="1"/>
    <col min="6399" max="6399" width="16.42578125" style="1" customWidth="1"/>
    <col min="6400" max="6400" width="15.42578125" style="1" customWidth="1"/>
    <col min="6401" max="6401" width="19.42578125" style="1" customWidth="1"/>
    <col min="6402" max="6403" width="15.42578125" style="1" customWidth="1"/>
    <col min="6404" max="6405" width="15.7109375" style="1" customWidth="1"/>
    <col min="6406" max="6408" width="9.140625" style="1"/>
    <col min="6409" max="6409" width="8.42578125" style="1" bestFit="1" customWidth="1"/>
    <col min="6410" max="6653" width="9.140625" style="1"/>
    <col min="6654" max="6654" width="24.140625" style="1" customWidth="1"/>
    <col min="6655" max="6655" width="16.42578125" style="1" customWidth="1"/>
    <col min="6656" max="6656" width="15.42578125" style="1" customWidth="1"/>
    <col min="6657" max="6657" width="19.42578125" style="1" customWidth="1"/>
    <col min="6658" max="6659" width="15.42578125" style="1" customWidth="1"/>
    <col min="6660" max="6661" width="15.7109375" style="1" customWidth="1"/>
    <col min="6662" max="6664" width="9.140625" style="1"/>
    <col min="6665" max="6665" width="8.42578125" style="1" bestFit="1" customWidth="1"/>
    <col min="6666" max="6909" width="9.140625" style="1"/>
    <col min="6910" max="6910" width="24.140625" style="1" customWidth="1"/>
    <col min="6911" max="6911" width="16.42578125" style="1" customWidth="1"/>
    <col min="6912" max="6912" width="15.42578125" style="1" customWidth="1"/>
    <col min="6913" max="6913" width="19.42578125" style="1" customWidth="1"/>
    <col min="6914" max="6915" width="15.42578125" style="1" customWidth="1"/>
    <col min="6916" max="6917" width="15.7109375" style="1" customWidth="1"/>
    <col min="6918" max="6920" width="9.140625" style="1"/>
    <col min="6921" max="6921" width="8.42578125" style="1" bestFit="1" customWidth="1"/>
    <col min="6922" max="7165" width="9.140625" style="1"/>
    <col min="7166" max="7166" width="24.140625" style="1" customWidth="1"/>
    <col min="7167" max="7167" width="16.42578125" style="1" customWidth="1"/>
    <col min="7168" max="7168" width="15.42578125" style="1" customWidth="1"/>
    <col min="7169" max="7169" width="19.42578125" style="1" customWidth="1"/>
    <col min="7170" max="7171" width="15.42578125" style="1" customWidth="1"/>
    <col min="7172" max="7173" width="15.7109375" style="1" customWidth="1"/>
    <col min="7174" max="7176" width="9.140625" style="1"/>
    <col min="7177" max="7177" width="8.42578125" style="1" bestFit="1" customWidth="1"/>
    <col min="7178" max="7421" width="9.140625" style="1"/>
    <col min="7422" max="7422" width="24.140625" style="1" customWidth="1"/>
    <col min="7423" max="7423" width="16.42578125" style="1" customWidth="1"/>
    <col min="7424" max="7424" width="15.42578125" style="1" customWidth="1"/>
    <col min="7425" max="7425" width="19.42578125" style="1" customWidth="1"/>
    <col min="7426" max="7427" width="15.42578125" style="1" customWidth="1"/>
    <col min="7428" max="7429" width="15.7109375" style="1" customWidth="1"/>
    <col min="7430" max="7432" width="9.140625" style="1"/>
    <col min="7433" max="7433" width="8.42578125" style="1" bestFit="1" customWidth="1"/>
    <col min="7434" max="7677" width="9.140625" style="1"/>
    <col min="7678" max="7678" width="24.140625" style="1" customWidth="1"/>
    <col min="7679" max="7679" width="16.42578125" style="1" customWidth="1"/>
    <col min="7680" max="7680" width="15.42578125" style="1" customWidth="1"/>
    <col min="7681" max="7681" width="19.42578125" style="1" customWidth="1"/>
    <col min="7682" max="7683" width="15.42578125" style="1" customWidth="1"/>
    <col min="7684" max="7685" width="15.7109375" style="1" customWidth="1"/>
    <col min="7686" max="7688" width="9.140625" style="1"/>
    <col min="7689" max="7689" width="8.42578125" style="1" bestFit="1" customWidth="1"/>
    <col min="7690" max="7933" width="9.140625" style="1"/>
    <col min="7934" max="7934" width="24.140625" style="1" customWidth="1"/>
    <col min="7935" max="7935" width="16.42578125" style="1" customWidth="1"/>
    <col min="7936" max="7936" width="15.42578125" style="1" customWidth="1"/>
    <col min="7937" max="7937" width="19.42578125" style="1" customWidth="1"/>
    <col min="7938" max="7939" width="15.42578125" style="1" customWidth="1"/>
    <col min="7940" max="7941" width="15.7109375" style="1" customWidth="1"/>
    <col min="7942" max="7944" width="9.140625" style="1"/>
    <col min="7945" max="7945" width="8.42578125" style="1" bestFit="1" customWidth="1"/>
    <col min="7946" max="8189" width="9.140625" style="1"/>
    <col min="8190" max="8190" width="24.140625" style="1" customWidth="1"/>
    <col min="8191" max="8191" width="16.42578125" style="1" customWidth="1"/>
    <col min="8192" max="8192" width="15.42578125" style="1" customWidth="1"/>
    <col min="8193" max="8193" width="19.42578125" style="1" customWidth="1"/>
    <col min="8194" max="8195" width="15.42578125" style="1" customWidth="1"/>
    <col min="8196" max="8197" width="15.7109375" style="1" customWidth="1"/>
    <col min="8198" max="8200" width="9.140625" style="1"/>
    <col min="8201" max="8201" width="8.42578125" style="1" bestFit="1" customWidth="1"/>
    <col min="8202" max="8445" width="9.140625" style="1"/>
    <col min="8446" max="8446" width="24.140625" style="1" customWidth="1"/>
    <col min="8447" max="8447" width="16.42578125" style="1" customWidth="1"/>
    <col min="8448" max="8448" width="15.42578125" style="1" customWidth="1"/>
    <col min="8449" max="8449" width="19.42578125" style="1" customWidth="1"/>
    <col min="8450" max="8451" width="15.42578125" style="1" customWidth="1"/>
    <col min="8452" max="8453" width="15.7109375" style="1" customWidth="1"/>
    <col min="8454" max="8456" width="9.140625" style="1"/>
    <col min="8457" max="8457" width="8.42578125" style="1" bestFit="1" customWidth="1"/>
    <col min="8458" max="8701" width="9.140625" style="1"/>
    <col min="8702" max="8702" width="24.140625" style="1" customWidth="1"/>
    <col min="8703" max="8703" width="16.42578125" style="1" customWidth="1"/>
    <col min="8704" max="8704" width="15.42578125" style="1" customWidth="1"/>
    <col min="8705" max="8705" width="19.42578125" style="1" customWidth="1"/>
    <col min="8706" max="8707" width="15.42578125" style="1" customWidth="1"/>
    <col min="8708" max="8709" width="15.7109375" style="1" customWidth="1"/>
    <col min="8710" max="8712" width="9.140625" style="1"/>
    <col min="8713" max="8713" width="8.42578125" style="1" bestFit="1" customWidth="1"/>
    <col min="8714" max="8957" width="9.140625" style="1"/>
    <col min="8958" max="8958" width="24.140625" style="1" customWidth="1"/>
    <col min="8959" max="8959" width="16.42578125" style="1" customWidth="1"/>
    <col min="8960" max="8960" width="15.42578125" style="1" customWidth="1"/>
    <col min="8961" max="8961" width="19.42578125" style="1" customWidth="1"/>
    <col min="8962" max="8963" width="15.42578125" style="1" customWidth="1"/>
    <col min="8964" max="8965" width="15.7109375" style="1" customWidth="1"/>
    <col min="8966" max="8968" width="9.140625" style="1"/>
    <col min="8969" max="8969" width="8.42578125" style="1" bestFit="1" customWidth="1"/>
    <col min="8970" max="9213" width="9.140625" style="1"/>
    <col min="9214" max="9214" width="24.140625" style="1" customWidth="1"/>
    <col min="9215" max="9215" width="16.42578125" style="1" customWidth="1"/>
    <col min="9216" max="9216" width="15.42578125" style="1" customWidth="1"/>
    <col min="9217" max="9217" width="19.42578125" style="1" customWidth="1"/>
    <col min="9218" max="9219" width="15.42578125" style="1" customWidth="1"/>
    <col min="9220" max="9221" width="15.7109375" style="1" customWidth="1"/>
    <col min="9222" max="9224" width="9.140625" style="1"/>
    <col min="9225" max="9225" width="8.42578125" style="1" bestFit="1" customWidth="1"/>
    <col min="9226" max="9469" width="9.140625" style="1"/>
    <col min="9470" max="9470" width="24.140625" style="1" customWidth="1"/>
    <col min="9471" max="9471" width="16.42578125" style="1" customWidth="1"/>
    <col min="9472" max="9472" width="15.42578125" style="1" customWidth="1"/>
    <col min="9473" max="9473" width="19.42578125" style="1" customWidth="1"/>
    <col min="9474" max="9475" width="15.42578125" style="1" customWidth="1"/>
    <col min="9476" max="9477" width="15.7109375" style="1" customWidth="1"/>
    <col min="9478" max="9480" width="9.140625" style="1"/>
    <col min="9481" max="9481" width="8.42578125" style="1" bestFit="1" customWidth="1"/>
    <col min="9482" max="9725" width="9.140625" style="1"/>
    <col min="9726" max="9726" width="24.140625" style="1" customWidth="1"/>
    <col min="9727" max="9727" width="16.42578125" style="1" customWidth="1"/>
    <col min="9728" max="9728" width="15.42578125" style="1" customWidth="1"/>
    <col min="9729" max="9729" width="19.42578125" style="1" customWidth="1"/>
    <col min="9730" max="9731" width="15.42578125" style="1" customWidth="1"/>
    <col min="9732" max="9733" width="15.7109375" style="1" customWidth="1"/>
    <col min="9734" max="9736" width="9.140625" style="1"/>
    <col min="9737" max="9737" width="8.42578125" style="1" bestFit="1" customWidth="1"/>
    <col min="9738" max="9981" width="9.140625" style="1"/>
    <col min="9982" max="9982" width="24.140625" style="1" customWidth="1"/>
    <col min="9983" max="9983" width="16.42578125" style="1" customWidth="1"/>
    <col min="9984" max="9984" width="15.42578125" style="1" customWidth="1"/>
    <col min="9985" max="9985" width="19.42578125" style="1" customWidth="1"/>
    <col min="9986" max="9987" width="15.42578125" style="1" customWidth="1"/>
    <col min="9988" max="9989" width="15.7109375" style="1" customWidth="1"/>
    <col min="9990" max="9992" width="9.140625" style="1"/>
    <col min="9993" max="9993" width="8.42578125" style="1" bestFit="1" customWidth="1"/>
    <col min="9994" max="10237" width="9.140625" style="1"/>
    <col min="10238" max="10238" width="24.140625" style="1" customWidth="1"/>
    <col min="10239" max="10239" width="16.42578125" style="1" customWidth="1"/>
    <col min="10240" max="10240" width="15.42578125" style="1" customWidth="1"/>
    <col min="10241" max="10241" width="19.42578125" style="1" customWidth="1"/>
    <col min="10242" max="10243" width="15.42578125" style="1" customWidth="1"/>
    <col min="10244" max="10245" width="15.7109375" style="1" customWidth="1"/>
    <col min="10246" max="10248" width="9.140625" style="1"/>
    <col min="10249" max="10249" width="8.42578125" style="1" bestFit="1" customWidth="1"/>
    <col min="10250" max="10493" width="9.140625" style="1"/>
    <col min="10494" max="10494" width="24.140625" style="1" customWidth="1"/>
    <col min="10495" max="10495" width="16.42578125" style="1" customWidth="1"/>
    <col min="10496" max="10496" width="15.42578125" style="1" customWidth="1"/>
    <col min="10497" max="10497" width="19.42578125" style="1" customWidth="1"/>
    <col min="10498" max="10499" width="15.42578125" style="1" customWidth="1"/>
    <col min="10500" max="10501" width="15.7109375" style="1" customWidth="1"/>
    <col min="10502" max="10504" width="9.140625" style="1"/>
    <col min="10505" max="10505" width="8.42578125" style="1" bestFit="1" customWidth="1"/>
    <col min="10506" max="10749" width="9.140625" style="1"/>
    <col min="10750" max="10750" width="24.140625" style="1" customWidth="1"/>
    <col min="10751" max="10751" width="16.42578125" style="1" customWidth="1"/>
    <col min="10752" max="10752" width="15.42578125" style="1" customWidth="1"/>
    <col min="10753" max="10753" width="19.42578125" style="1" customWidth="1"/>
    <col min="10754" max="10755" width="15.42578125" style="1" customWidth="1"/>
    <col min="10756" max="10757" width="15.7109375" style="1" customWidth="1"/>
    <col min="10758" max="10760" width="9.140625" style="1"/>
    <col min="10761" max="10761" width="8.42578125" style="1" bestFit="1" customWidth="1"/>
    <col min="10762" max="11005" width="9.140625" style="1"/>
    <col min="11006" max="11006" width="24.140625" style="1" customWidth="1"/>
    <col min="11007" max="11007" width="16.42578125" style="1" customWidth="1"/>
    <col min="11008" max="11008" width="15.42578125" style="1" customWidth="1"/>
    <col min="11009" max="11009" width="19.42578125" style="1" customWidth="1"/>
    <col min="11010" max="11011" width="15.42578125" style="1" customWidth="1"/>
    <col min="11012" max="11013" width="15.7109375" style="1" customWidth="1"/>
    <col min="11014" max="11016" width="9.140625" style="1"/>
    <col min="11017" max="11017" width="8.42578125" style="1" bestFit="1" customWidth="1"/>
    <col min="11018" max="11261" width="9.140625" style="1"/>
    <col min="11262" max="11262" width="24.140625" style="1" customWidth="1"/>
    <col min="11263" max="11263" width="16.42578125" style="1" customWidth="1"/>
    <col min="11264" max="11264" width="15.42578125" style="1" customWidth="1"/>
    <col min="11265" max="11265" width="19.42578125" style="1" customWidth="1"/>
    <col min="11266" max="11267" width="15.42578125" style="1" customWidth="1"/>
    <col min="11268" max="11269" width="15.7109375" style="1" customWidth="1"/>
    <col min="11270" max="11272" width="9.140625" style="1"/>
    <col min="11273" max="11273" width="8.42578125" style="1" bestFit="1" customWidth="1"/>
    <col min="11274" max="11517" width="9.140625" style="1"/>
    <col min="11518" max="11518" width="24.140625" style="1" customWidth="1"/>
    <col min="11519" max="11519" width="16.42578125" style="1" customWidth="1"/>
    <col min="11520" max="11520" width="15.42578125" style="1" customWidth="1"/>
    <col min="11521" max="11521" width="19.42578125" style="1" customWidth="1"/>
    <col min="11522" max="11523" width="15.42578125" style="1" customWidth="1"/>
    <col min="11524" max="11525" width="15.7109375" style="1" customWidth="1"/>
    <col min="11526" max="11528" width="9.140625" style="1"/>
    <col min="11529" max="11529" width="8.42578125" style="1" bestFit="1" customWidth="1"/>
    <col min="11530" max="11773" width="9.140625" style="1"/>
    <col min="11774" max="11774" width="24.140625" style="1" customWidth="1"/>
    <col min="11775" max="11775" width="16.42578125" style="1" customWidth="1"/>
    <col min="11776" max="11776" width="15.42578125" style="1" customWidth="1"/>
    <col min="11777" max="11777" width="19.42578125" style="1" customWidth="1"/>
    <col min="11778" max="11779" width="15.42578125" style="1" customWidth="1"/>
    <col min="11780" max="11781" width="15.7109375" style="1" customWidth="1"/>
    <col min="11782" max="11784" width="9.140625" style="1"/>
    <col min="11785" max="11785" width="8.42578125" style="1" bestFit="1" customWidth="1"/>
    <col min="11786" max="12029" width="9.140625" style="1"/>
    <col min="12030" max="12030" width="24.140625" style="1" customWidth="1"/>
    <col min="12031" max="12031" width="16.42578125" style="1" customWidth="1"/>
    <col min="12032" max="12032" width="15.42578125" style="1" customWidth="1"/>
    <col min="12033" max="12033" width="19.42578125" style="1" customWidth="1"/>
    <col min="12034" max="12035" width="15.42578125" style="1" customWidth="1"/>
    <col min="12036" max="12037" width="15.7109375" style="1" customWidth="1"/>
    <col min="12038" max="12040" width="9.140625" style="1"/>
    <col min="12041" max="12041" width="8.42578125" style="1" bestFit="1" customWidth="1"/>
    <col min="12042" max="12285" width="9.140625" style="1"/>
    <col min="12286" max="12286" width="24.140625" style="1" customWidth="1"/>
    <col min="12287" max="12287" width="16.42578125" style="1" customWidth="1"/>
    <col min="12288" max="12288" width="15.42578125" style="1" customWidth="1"/>
    <col min="12289" max="12289" width="19.42578125" style="1" customWidth="1"/>
    <col min="12290" max="12291" width="15.42578125" style="1" customWidth="1"/>
    <col min="12292" max="12293" width="15.7109375" style="1" customWidth="1"/>
    <col min="12294" max="12296" width="9.140625" style="1"/>
    <col min="12297" max="12297" width="8.42578125" style="1" bestFit="1" customWidth="1"/>
    <col min="12298" max="12541" width="9.140625" style="1"/>
    <col min="12542" max="12542" width="24.140625" style="1" customWidth="1"/>
    <col min="12543" max="12543" width="16.42578125" style="1" customWidth="1"/>
    <col min="12544" max="12544" width="15.42578125" style="1" customWidth="1"/>
    <col min="12545" max="12545" width="19.42578125" style="1" customWidth="1"/>
    <col min="12546" max="12547" width="15.42578125" style="1" customWidth="1"/>
    <col min="12548" max="12549" width="15.7109375" style="1" customWidth="1"/>
    <col min="12550" max="12552" width="9.140625" style="1"/>
    <col min="12553" max="12553" width="8.42578125" style="1" bestFit="1" customWidth="1"/>
    <col min="12554" max="12797" width="9.140625" style="1"/>
    <col min="12798" max="12798" width="24.140625" style="1" customWidth="1"/>
    <col min="12799" max="12799" width="16.42578125" style="1" customWidth="1"/>
    <col min="12800" max="12800" width="15.42578125" style="1" customWidth="1"/>
    <col min="12801" max="12801" width="19.42578125" style="1" customWidth="1"/>
    <col min="12802" max="12803" width="15.42578125" style="1" customWidth="1"/>
    <col min="12804" max="12805" width="15.7109375" style="1" customWidth="1"/>
    <col min="12806" max="12808" width="9.140625" style="1"/>
    <col min="12809" max="12809" width="8.42578125" style="1" bestFit="1" customWidth="1"/>
    <col min="12810" max="13053" width="9.140625" style="1"/>
    <col min="13054" max="13054" width="24.140625" style="1" customWidth="1"/>
    <col min="13055" max="13055" width="16.42578125" style="1" customWidth="1"/>
    <col min="13056" max="13056" width="15.42578125" style="1" customWidth="1"/>
    <col min="13057" max="13057" width="19.42578125" style="1" customWidth="1"/>
    <col min="13058" max="13059" width="15.42578125" style="1" customWidth="1"/>
    <col min="13060" max="13061" width="15.7109375" style="1" customWidth="1"/>
    <col min="13062" max="13064" width="9.140625" style="1"/>
    <col min="13065" max="13065" width="8.42578125" style="1" bestFit="1" customWidth="1"/>
    <col min="13066" max="13309" width="9.140625" style="1"/>
    <col min="13310" max="13310" width="24.140625" style="1" customWidth="1"/>
    <col min="13311" max="13311" width="16.42578125" style="1" customWidth="1"/>
    <col min="13312" max="13312" width="15.42578125" style="1" customWidth="1"/>
    <col min="13313" max="13313" width="19.42578125" style="1" customWidth="1"/>
    <col min="13314" max="13315" width="15.42578125" style="1" customWidth="1"/>
    <col min="13316" max="13317" width="15.7109375" style="1" customWidth="1"/>
    <col min="13318" max="13320" width="9.140625" style="1"/>
    <col min="13321" max="13321" width="8.42578125" style="1" bestFit="1" customWidth="1"/>
    <col min="13322" max="13565" width="9.140625" style="1"/>
    <col min="13566" max="13566" width="24.140625" style="1" customWidth="1"/>
    <col min="13567" max="13567" width="16.42578125" style="1" customWidth="1"/>
    <col min="13568" max="13568" width="15.42578125" style="1" customWidth="1"/>
    <col min="13569" max="13569" width="19.42578125" style="1" customWidth="1"/>
    <col min="13570" max="13571" width="15.42578125" style="1" customWidth="1"/>
    <col min="13572" max="13573" width="15.7109375" style="1" customWidth="1"/>
    <col min="13574" max="13576" width="9.140625" style="1"/>
    <col min="13577" max="13577" width="8.42578125" style="1" bestFit="1" customWidth="1"/>
    <col min="13578" max="13821" width="9.140625" style="1"/>
    <col min="13822" max="13822" width="24.140625" style="1" customWidth="1"/>
    <col min="13823" max="13823" width="16.42578125" style="1" customWidth="1"/>
    <col min="13824" max="13824" width="15.42578125" style="1" customWidth="1"/>
    <col min="13825" max="13825" width="19.42578125" style="1" customWidth="1"/>
    <col min="13826" max="13827" width="15.42578125" style="1" customWidth="1"/>
    <col min="13828" max="13829" width="15.7109375" style="1" customWidth="1"/>
    <col min="13830" max="13832" width="9.140625" style="1"/>
    <col min="13833" max="13833" width="8.42578125" style="1" bestFit="1" customWidth="1"/>
    <col min="13834" max="14077" width="9.140625" style="1"/>
    <col min="14078" max="14078" width="24.140625" style="1" customWidth="1"/>
    <col min="14079" max="14079" width="16.42578125" style="1" customWidth="1"/>
    <col min="14080" max="14080" width="15.42578125" style="1" customWidth="1"/>
    <col min="14081" max="14081" width="19.42578125" style="1" customWidth="1"/>
    <col min="14082" max="14083" width="15.42578125" style="1" customWidth="1"/>
    <col min="14084" max="14085" width="15.7109375" style="1" customWidth="1"/>
    <col min="14086" max="14088" width="9.140625" style="1"/>
    <col min="14089" max="14089" width="8.42578125" style="1" bestFit="1" customWidth="1"/>
    <col min="14090" max="14333" width="9.140625" style="1"/>
    <col min="14334" max="14334" width="24.140625" style="1" customWidth="1"/>
    <col min="14335" max="14335" width="16.42578125" style="1" customWidth="1"/>
    <col min="14336" max="14336" width="15.42578125" style="1" customWidth="1"/>
    <col min="14337" max="14337" width="19.42578125" style="1" customWidth="1"/>
    <col min="14338" max="14339" width="15.42578125" style="1" customWidth="1"/>
    <col min="14340" max="14341" width="15.7109375" style="1" customWidth="1"/>
    <col min="14342" max="14344" width="9.140625" style="1"/>
    <col min="14345" max="14345" width="8.42578125" style="1" bestFit="1" customWidth="1"/>
    <col min="14346" max="14589" width="9.140625" style="1"/>
    <col min="14590" max="14590" width="24.140625" style="1" customWidth="1"/>
    <col min="14591" max="14591" width="16.42578125" style="1" customWidth="1"/>
    <col min="14592" max="14592" width="15.42578125" style="1" customWidth="1"/>
    <col min="14593" max="14593" width="19.42578125" style="1" customWidth="1"/>
    <col min="14594" max="14595" width="15.42578125" style="1" customWidth="1"/>
    <col min="14596" max="14597" width="15.7109375" style="1" customWidth="1"/>
    <col min="14598" max="14600" width="9.140625" style="1"/>
    <col min="14601" max="14601" width="8.42578125" style="1" bestFit="1" customWidth="1"/>
    <col min="14602" max="14845" width="9.140625" style="1"/>
    <col min="14846" max="14846" width="24.140625" style="1" customWidth="1"/>
    <col min="14847" max="14847" width="16.42578125" style="1" customWidth="1"/>
    <col min="14848" max="14848" width="15.42578125" style="1" customWidth="1"/>
    <col min="14849" max="14849" width="19.42578125" style="1" customWidth="1"/>
    <col min="14850" max="14851" width="15.42578125" style="1" customWidth="1"/>
    <col min="14852" max="14853" width="15.7109375" style="1" customWidth="1"/>
    <col min="14854" max="14856" width="9.140625" style="1"/>
    <col min="14857" max="14857" width="8.42578125" style="1" bestFit="1" customWidth="1"/>
    <col min="14858" max="15101" width="9.140625" style="1"/>
    <col min="15102" max="15102" width="24.140625" style="1" customWidth="1"/>
    <col min="15103" max="15103" width="16.42578125" style="1" customWidth="1"/>
    <col min="15104" max="15104" width="15.42578125" style="1" customWidth="1"/>
    <col min="15105" max="15105" width="19.42578125" style="1" customWidth="1"/>
    <col min="15106" max="15107" width="15.42578125" style="1" customWidth="1"/>
    <col min="15108" max="15109" width="15.7109375" style="1" customWidth="1"/>
    <col min="15110" max="15112" width="9.140625" style="1"/>
    <col min="15113" max="15113" width="8.42578125" style="1" bestFit="1" customWidth="1"/>
    <col min="15114" max="15357" width="9.140625" style="1"/>
    <col min="15358" max="15358" width="24.140625" style="1" customWidth="1"/>
    <col min="15359" max="15359" width="16.42578125" style="1" customWidth="1"/>
    <col min="15360" max="15360" width="15.42578125" style="1" customWidth="1"/>
    <col min="15361" max="15361" width="19.42578125" style="1" customWidth="1"/>
    <col min="15362" max="15363" width="15.42578125" style="1" customWidth="1"/>
    <col min="15364" max="15365" width="15.7109375" style="1" customWidth="1"/>
    <col min="15366" max="15368" width="9.140625" style="1"/>
    <col min="15369" max="15369" width="8.42578125" style="1" bestFit="1" customWidth="1"/>
    <col min="15370" max="15613" width="9.140625" style="1"/>
    <col min="15614" max="15614" width="24.140625" style="1" customWidth="1"/>
    <col min="15615" max="15615" width="16.42578125" style="1" customWidth="1"/>
    <col min="15616" max="15616" width="15.42578125" style="1" customWidth="1"/>
    <col min="15617" max="15617" width="19.42578125" style="1" customWidth="1"/>
    <col min="15618" max="15619" width="15.42578125" style="1" customWidth="1"/>
    <col min="15620" max="15621" width="15.7109375" style="1" customWidth="1"/>
    <col min="15622" max="15624" width="9.140625" style="1"/>
    <col min="15625" max="15625" width="8.42578125" style="1" bestFit="1" customWidth="1"/>
    <col min="15626" max="15869" width="9.140625" style="1"/>
    <col min="15870" max="15870" width="24.140625" style="1" customWidth="1"/>
    <col min="15871" max="15871" width="16.42578125" style="1" customWidth="1"/>
    <col min="15872" max="15872" width="15.42578125" style="1" customWidth="1"/>
    <col min="15873" max="15873" width="19.42578125" style="1" customWidth="1"/>
    <col min="15874" max="15875" width="15.42578125" style="1" customWidth="1"/>
    <col min="15876" max="15877" width="15.7109375" style="1" customWidth="1"/>
    <col min="15878" max="15880" width="9.140625" style="1"/>
    <col min="15881" max="15881" width="8.42578125" style="1" bestFit="1" customWidth="1"/>
    <col min="15882" max="16125" width="9.140625" style="1"/>
    <col min="16126" max="16126" width="24.140625" style="1" customWidth="1"/>
    <col min="16127" max="16127" width="16.42578125" style="1" customWidth="1"/>
    <col min="16128" max="16128" width="15.42578125" style="1" customWidth="1"/>
    <col min="16129" max="16129" width="19.42578125" style="1" customWidth="1"/>
    <col min="16130" max="16131" width="15.42578125" style="1" customWidth="1"/>
    <col min="16132" max="16133" width="15.7109375" style="1" customWidth="1"/>
    <col min="16134" max="16136" width="9.140625" style="1"/>
    <col min="16137" max="16137" width="8.42578125" style="1" bestFit="1" customWidth="1"/>
    <col min="16138" max="16381" width="9.140625" style="1"/>
    <col min="16382" max="16384" width="9" style="1" customWidth="1"/>
  </cols>
  <sheetData>
    <row r="1" spans="1:14" ht="18" x14ac:dyDescent="0.25">
      <c r="A1" s="109" t="s">
        <v>0</v>
      </c>
      <c r="B1" s="109"/>
      <c r="C1" s="109"/>
      <c r="D1" s="109"/>
      <c r="E1" s="109"/>
      <c r="F1" s="109"/>
      <c r="G1" s="109"/>
      <c r="H1" s="109"/>
    </row>
    <row r="2" spans="1:14" ht="18" x14ac:dyDescent="0.25">
      <c r="A2" s="109" t="s">
        <v>1</v>
      </c>
      <c r="B2" s="109"/>
      <c r="C2" s="109"/>
      <c r="D2" s="109"/>
      <c r="E2" s="109"/>
      <c r="F2" s="109"/>
      <c r="G2" s="109"/>
      <c r="H2" s="109"/>
    </row>
    <row r="3" spans="1:14" ht="15" x14ac:dyDescent="0.25">
      <c r="A3" s="2"/>
      <c r="B3" s="2"/>
      <c r="C3" s="2"/>
      <c r="D3" s="2"/>
      <c r="E3" s="2"/>
      <c r="F3" s="2"/>
      <c r="G3" s="2"/>
      <c r="H3" s="2"/>
    </row>
    <row r="4" spans="1:14" ht="45" customHeight="1" x14ac:dyDescent="0.25">
      <c r="A4" s="110" t="s">
        <v>2</v>
      </c>
      <c r="B4" s="111" t="s">
        <v>3</v>
      </c>
      <c r="C4" s="111"/>
      <c r="D4" s="110" t="s">
        <v>4</v>
      </c>
      <c r="E4" s="112" t="s">
        <v>5</v>
      </c>
      <c r="F4" s="112"/>
      <c r="G4" s="112" t="s">
        <v>6</v>
      </c>
      <c r="H4" s="112"/>
    </row>
    <row r="5" spans="1:14" ht="33.75" customHeight="1" x14ac:dyDescent="0.25">
      <c r="A5" s="110"/>
      <c r="B5" s="66" t="s">
        <v>7</v>
      </c>
      <c r="C5" s="66" t="s">
        <v>8</v>
      </c>
      <c r="D5" s="110"/>
      <c r="E5" s="66" t="s">
        <v>7</v>
      </c>
      <c r="F5" s="66" t="s">
        <v>8</v>
      </c>
      <c r="G5" s="66" t="s">
        <v>7</v>
      </c>
      <c r="H5" s="66" t="s">
        <v>8</v>
      </c>
    </row>
    <row r="6" spans="1:14" ht="33.75" customHeight="1" x14ac:dyDescent="0.25">
      <c r="A6" s="110"/>
      <c r="B6" s="67" t="s">
        <v>9</v>
      </c>
      <c r="C6" s="67" t="s">
        <v>10</v>
      </c>
      <c r="D6" s="110"/>
      <c r="E6" s="67" t="s">
        <v>9</v>
      </c>
      <c r="F6" s="67" t="s">
        <v>10</v>
      </c>
      <c r="G6" s="67" t="s">
        <v>9</v>
      </c>
      <c r="H6" s="67" t="s">
        <v>10</v>
      </c>
    </row>
    <row r="7" spans="1:14" ht="42.75" customHeight="1" x14ac:dyDescent="0.25">
      <c r="A7" s="110"/>
      <c r="B7" s="75" t="s">
        <v>11</v>
      </c>
      <c r="C7" s="75" t="s">
        <v>12</v>
      </c>
      <c r="D7" s="110"/>
      <c r="E7" s="75" t="s">
        <v>11</v>
      </c>
      <c r="F7" s="75" t="s">
        <v>12</v>
      </c>
      <c r="G7" s="75" t="s">
        <v>11</v>
      </c>
      <c r="H7" s="75" t="s">
        <v>12</v>
      </c>
    </row>
    <row r="8" spans="1:14" ht="37.5" customHeight="1" x14ac:dyDescent="0.25">
      <c r="A8" s="81" t="s">
        <v>13</v>
      </c>
      <c r="B8" s="3">
        <v>29137.3</v>
      </c>
      <c r="C8" s="3">
        <v>34482375.600000001</v>
      </c>
      <c r="D8" s="81" t="s">
        <v>14</v>
      </c>
      <c r="E8" s="4">
        <v>291.89999999999998</v>
      </c>
      <c r="F8" s="4">
        <v>348697.3</v>
      </c>
      <c r="G8" s="4">
        <f>E8-B8</f>
        <v>-28845.399999999998</v>
      </c>
      <c r="H8" s="4">
        <f>F8-C8</f>
        <v>-34133678.300000004</v>
      </c>
      <c r="I8" s="5"/>
      <c r="J8" s="6"/>
      <c r="K8" s="6"/>
      <c r="M8" s="5"/>
      <c r="N8" s="5"/>
    </row>
    <row r="9" spans="1:14" ht="37.5" customHeight="1" x14ac:dyDescent="0.25">
      <c r="A9" s="81" t="s">
        <v>15</v>
      </c>
      <c r="B9" s="7"/>
      <c r="C9" s="7"/>
      <c r="D9" s="81" t="s">
        <v>16</v>
      </c>
      <c r="E9" s="8"/>
      <c r="F9" s="8"/>
      <c r="G9" s="8"/>
      <c r="H9" s="8"/>
      <c r="I9" s="5"/>
      <c r="J9" s="5"/>
      <c r="K9" s="5"/>
      <c r="M9" s="5"/>
      <c r="N9" s="5"/>
    </row>
    <row r="10" spans="1:14" ht="37.5" customHeight="1" x14ac:dyDescent="0.25">
      <c r="A10" s="81" t="s">
        <v>17</v>
      </c>
      <c r="B10" s="3">
        <v>2435.6000000000004</v>
      </c>
      <c r="C10" s="9">
        <v>2878843.1</v>
      </c>
      <c r="D10" s="81" t="s">
        <v>18</v>
      </c>
      <c r="E10" s="10">
        <v>59730.5</v>
      </c>
      <c r="F10" s="10">
        <v>70601451</v>
      </c>
      <c r="G10" s="4">
        <f>E10-B10</f>
        <v>57294.9</v>
      </c>
      <c r="H10" s="4">
        <f>F10-C10</f>
        <v>67722607.900000006</v>
      </c>
      <c r="I10" s="5"/>
      <c r="J10" s="5"/>
      <c r="K10" s="5"/>
      <c r="L10" s="5"/>
      <c r="M10" s="5"/>
      <c r="N10" s="5"/>
    </row>
    <row r="11" spans="1:14" ht="37.5" customHeight="1" x14ac:dyDescent="0.25">
      <c r="A11" s="81" t="s">
        <v>19</v>
      </c>
      <c r="B11" s="11"/>
      <c r="C11" s="12"/>
      <c r="D11" s="81" t="s">
        <v>20</v>
      </c>
      <c r="E11" s="11"/>
      <c r="F11" s="11"/>
      <c r="G11" s="8"/>
      <c r="H11" s="8"/>
      <c r="I11" s="5"/>
      <c r="J11" s="5"/>
      <c r="K11" s="5"/>
      <c r="L11" s="5"/>
      <c r="M11" s="5"/>
      <c r="N11" s="5"/>
    </row>
    <row r="12" spans="1:14" ht="37.5" customHeight="1" x14ac:dyDescent="0.25">
      <c r="A12" s="77" t="s">
        <v>21</v>
      </c>
      <c r="B12" s="76">
        <f>SUM(B8:B11)</f>
        <v>31572.9</v>
      </c>
      <c r="C12" s="76">
        <f>SUM(C8:C11)</f>
        <v>37361218.700000003</v>
      </c>
      <c r="D12" s="79" t="s">
        <v>22</v>
      </c>
      <c r="E12" s="76">
        <v>60022.374726180002</v>
      </c>
      <c r="F12" s="76">
        <v>70950148.276361004</v>
      </c>
      <c r="G12" s="76">
        <f>E12-B12</f>
        <v>28449.47472618</v>
      </c>
      <c r="H12" s="76">
        <f>F12-C12</f>
        <v>33588929.576361001</v>
      </c>
      <c r="I12" s="5"/>
      <c r="J12" s="5"/>
      <c r="K12" s="5"/>
      <c r="L12" s="5"/>
      <c r="M12" s="5"/>
      <c r="N12" s="5"/>
    </row>
    <row r="13" spans="1:14" ht="37.5" customHeight="1" x14ac:dyDescent="0.25">
      <c r="A13" s="77" t="s">
        <v>23</v>
      </c>
      <c r="B13" s="78"/>
      <c r="C13" s="78"/>
      <c r="D13" s="79" t="s">
        <v>24</v>
      </c>
      <c r="E13" s="78"/>
      <c r="F13" s="78"/>
      <c r="G13" s="80"/>
      <c r="H13" s="80"/>
      <c r="I13" s="5"/>
      <c r="J13" s="5"/>
      <c r="K13" s="5"/>
      <c r="L13" s="5"/>
      <c r="M13" s="5"/>
    </row>
    <row r="14" spans="1:14" ht="15" customHeight="1" x14ac:dyDescent="0.25">
      <c r="A14" s="13"/>
      <c r="B14" s="14"/>
      <c r="C14" s="15"/>
      <c r="D14" s="16"/>
      <c r="E14" s="15"/>
      <c r="F14" s="14"/>
      <c r="G14" s="17"/>
      <c r="H14" s="17"/>
      <c r="I14" s="5"/>
      <c r="J14" s="5"/>
    </row>
    <row r="15" spans="1:14" x14ac:dyDescent="0.25">
      <c r="A15" s="13"/>
      <c r="B15" s="18"/>
      <c r="E15" s="5"/>
      <c r="F15" s="19"/>
      <c r="G15" s="20"/>
      <c r="H15" s="20"/>
    </row>
    <row r="16" spans="1:14" x14ac:dyDescent="0.25">
      <c r="B16" s="5"/>
      <c r="C16" s="5"/>
      <c r="E16" s="5"/>
      <c r="J16" s="5"/>
    </row>
    <row r="17" spans="2:7" x14ac:dyDescent="0.25">
      <c r="E17" s="5"/>
      <c r="G17" s="5"/>
    </row>
    <row r="18" spans="2:7" x14ac:dyDescent="0.25">
      <c r="B18" s="5"/>
    </row>
    <row r="20" spans="2:7" x14ac:dyDescent="0.25">
      <c r="E20" s="5"/>
    </row>
  </sheetData>
  <mergeCells count="7">
    <mergeCell ref="A1:H1"/>
    <mergeCell ref="A2:H2"/>
    <mergeCell ref="A4:A7"/>
    <mergeCell ref="B4:C4"/>
    <mergeCell ref="D4:D7"/>
    <mergeCell ref="E4:F4"/>
    <mergeCell ref="G4:H4"/>
  </mergeCells>
  <printOptions horizontalCentered="1"/>
  <pageMargins left="0.70866141732283505" right="0.70866141732283505" top="0.74803149606299202" bottom="0.74803149606299202" header="0.31496062992126" footer="0.31496062992126"/>
  <pageSetup paperSize="9" firstPageNumber="6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rightToLeft="1" zoomScaleNormal="100" workbookViewId="0">
      <selection activeCell="Q5" sqref="Q5"/>
    </sheetView>
  </sheetViews>
  <sheetFormatPr defaultRowHeight="15" x14ac:dyDescent="0.25"/>
  <cols>
    <col min="1" max="1" width="7.140625" style="22" customWidth="1"/>
    <col min="2" max="2" width="9.85546875" style="22" customWidth="1"/>
    <col min="3" max="3" width="8.140625" style="22" customWidth="1"/>
    <col min="4" max="4" width="13.140625" style="22" customWidth="1"/>
    <col min="5" max="5" width="5.28515625" style="22" customWidth="1"/>
    <col min="6" max="6" width="8" style="22" customWidth="1"/>
    <col min="7" max="7" width="12.28515625" style="22" customWidth="1"/>
    <col min="8" max="8" width="5.28515625" style="22" customWidth="1"/>
    <col min="9" max="9" width="8.7109375" style="22" customWidth="1"/>
    <col min="10" max="10" width="11.42578125" style="32" customWidth="1"/>
    <col min="11" max="11" width="6.7109375" style="22" customWidth="1"/>
    <col min="12" max="12" width="8.42578125" style="22" customWidth="1"/>
    <col min="13" max="13" width="14.5703125" style="22" customWidth="1"/>
    <col min="14" max="14" width="9.42578125" style="22" customWidth="1"/>
    <col min="15" max="15" width="9.5703125" style="22" customWidth="1"/>
    <col min="16" max="16" width="12.7109375" style="22" bestFit="1" customWidth="1"/>
    <col min="17" max="17" width="13" style="22" customWidth="1"/>
    <col min="18" max="18" width="11" style="22" customWidth="1"/>
    <col min="19" max="19" width="13.42578125" style="22" bestFit="1" customWidth="1"/>
    <col min="20" max="20" width="9.140625" style="22"/>
    <col min="21" max="21" width="11.5703125" style="22" bestFit="1" customWidth="1"/>
    <col min="22" max="22" width="9.140625" style="22"/>
    <col min="23" max="23" width="11.5703125" style="22" bestFit="1" customWidth="1"/>
    <col min="24" max="254" width="9.140625" style="22"/>
    <col min="255" max="255" width="10.5703125" style="22" customWidth="1"/>
    <col min="256" max="256" width="9.28515625" style="22" customWidth="1"/>
    <col min="257" max="258" width="13.42578125" style="22" customWidth="1"/>
    <col min="259" max="259" width="6.5703125" style="22" customWidth="1"/>
    <col min="260" max="260" width="12.5703125" style="22" customWidth="1"/>
    <col min="261" max="261" width="13.28515625" style="22" customWidth="1"/>
    <col min="262" max="262" width="6.7109375" style="22" customWidth="1"/>
    <col min="263" max="263" width="12.42578125" style="22" customWidth="1"/>
    <col min="264" max="264" width="13.140625" style="22" customWidth="1"/>
    <col min="265" max="265" width="6.42578125" style="22" customWidth="1"/>
    <col min="266" max="266" width="7.42578125" style="22" customWidth="1"/>
    <col min="267" max="267" width="11.42578125" style="22" customWidth="1"/>
    <col min="268" max="268" width="10.42578125" style="22" customWidth="1"/>
    <col min="269" max="269" width="8.5703125" style="22" customWidth="1"/>
    <col min="270" max="510" width="9.140625" style="22"/>
    <col min="511" max="511" width="10.5703125" style="22" customWidth="1"/>
    <col min="512" max="512" width="9.28515625" style="22" customWidth="1"/>
    <col min="513" max="514" width="13.42578125" style="22" customWidth="1"/>
    <col min="515" max="515" width="6.5703125" style="22" customWidth="1"/>
    <col min="516" max="516" width="12.5703125" style="22" customWidth="1"/>
    <col min="517" max="517" width="13.28515625" style="22" customWidth="1"/>
    <col min="518" max="518" width="6.7109375" style="22" customWidth="1"/>
    <col min="519" max="519" width="12.42578125" style="22" customWidth="1"/>
    <col min="520" max="520" width="13.140625" style="22" customWidth="1"/>
    <col min="521" max="521" width="6.42578125" style="22" customWidth="1"/>
    <col min="522" max="522" width="7.42578125" style="22" customWidth="1"/>
    <col min="523" max="523" width="11.42578125" style="22" customWidth="1"/>
    <col min="524" max="524" width="10.42578125" style="22" customWidth="1"/>
    <col min="525" max="525" width="8.5703125" style="22" customWidth="1"/>
    <col min="526" max="766" width="9.140625" style="22"/>
    <col min="767" max="767" width="10.5703125" style="22" customWidth="1"/>
    <col min="768" max="768" width="9.28515625" style="22" customWidth="1"/>
    <col min="769" max="770" width="13.42578125" style="22" customWidth="1"/>
    <col min="771" max="771" width="6.5703125" style="22" customWidth="1"/>
    <col min="772" max="772" width="12.5703125" style="22" customWidth="1"/>
    <col min="773" max="773" width="13.28515625" style="22" customWidth="1"/>
    <col min="774" max="774" width="6.7109375" style="22" customWidth="1"/>
    <col min="775" max="775" width="12.42578125" style="22" customWidth="1"/>
    <col min="776" max="776" width="13.140625" style="22" customWidth="1"/>
    <col min="777" max="777" width="6.42578125" style="22" customWidth="1"/>
    <col min="778" max="778" width="7.42578125" style="22" customWidth="1"/>
    <col min="779" max="779" width="11.42578125" style="22" customWidth="1"/>
    <col min="780" max="780" width="10.42578125" style="22" customWidth="1"/>
    <col min="781" max="781" width="8.5703125" style="22" customWidth="1"/>
    <col min="782" max="1022" width="9.140625" style="22"/>
    <col min="1023" max="1023" width="10.5703125" style="22" customWidth="1"/>
    <col min="1024" max="1024" width="9.28515625" style="22" customWidth="1"/>
    <col min="1025" max="1026" width="13.42578125" style="22" customWidth="1"/>
    <col min="1027" max="1027" width="6.5703125" style="22" customWidth="1"/>
    <col min="1028" max="1028" width="12.5703125" style="22" customWidth="1"/>
    <col min="1029" max="1029" width="13.28515625" style="22" customWidth="1"/>
    <col min="1030" max="1030" width="6.7109375" style="22" customWidth="1"/>
    <col min="1031" max="1031" width="12.42578125" style="22" customWidth="1"/>
    <col min="1032" max="1032" width="13.140625" style="22" customWidth="1"/>
    <col min="1033" max="1033" width="6.42578125" style="22" customWidth="1"/>
    <col min="1034" max="1034" width="7.42578125" style="22" customWidth="1"/>
    <col min="1035" max="1035" width="11.42578125" style="22" customWidth="1"/>
    <col min="1036" max="1036" width="10.42578125" style="22" customWidth="1"/>
    <col min="1037" max="1037" width="8.5703125" style="22" customWidth="1"/>
    <col min="1038" max="1278" width="9.140625" style="22"/>
    <col min="1279" max="1279" width="10.5703125" style="22" customWidth="1"/>
    <col min="1280" max="1280" width="9.28515625" style="22" customWidth="1"/>
    <col min="1281" max="1282" width="13.42578125" style="22" customWidth="1"/>
    <col min="1283" max="1283" width="6.5703125" style="22" customWidth="1"/>
    <col min="1284" max="1284" width="12.5703125" style="22" customWidth="1"/>
    <col min="1285" max="1285" width="13.28515625" style="22" customWidth="1"/>
    <col min="1286" max="1286" width="6.7109375" style="22" customWidth="1"/>
    <col min="1287" max="1287" width="12.42578125" style="22" customWidth="1"/>
    <col min="1288" max="1288" width="13.140625" style="22" customWidth="1"/>
    <col min="1289" max="1289" width="6.42578125" style="22" customWidth="1"/>
    <col min="1290" max="1290" width="7.42578125" style="22" customWidth="1"/>
    <col min="1291" max="1291" width="11.42578125" style="22" customWidth="1"/>
    <col min="1292" max="1292" width="10.42578125" style="22" customWidth="1"/>
    <col min="1293" max="1293" width="8.5703125" style="22" customWidth="1"/>
    <col min="1294" max="1534" width="9.140625" style="22"/>
    <col min="1535" max="1535" width="10.5703125" style="22" customWidth="1"/>
    <col min="1536" max="1536" width="9.28515625" style="22" customWidth="1"/>
    <col min="1537" max="1538" width="13.42578125" style="22" customWidth="1"/>
    <col min="1539" max="1539" width="6.5703125" style="22" customWidth="1"/>
    <col min="1540" max="1540" width="12.5703125" style="22" customWidth="1"/>
    <col min="1541" max="1541" width="13.28515625" style="22" customWidth="1"/>
    <col min="1542" max="1542" width="6.7109375" style="22" customWidth="1"/>
    <col min="1543" max="1543" width="12.42578125" style="22" customWidth="1"/>
    <col min="1544" max="1544" width="13.140625" style="22" customWidth="1"/>
    <col min="1545" max="1545" width="6.42578125" style="22" customWidth="1"/>
    <col min="1546" max="1546" width="7.42578125" style="22" customWidth="1"/>
    <col min="1547" max="1547" width="11.42578125" style="22" customWidth="1"/>
    <col min="1548" max="1548" width="10.42578125" style="22" customWidth="1"/>
    <col min="1549" max="1549" width="8.5703125" style="22" customWidth="1"/>
    <col min="1550" max="1790" width="9.140625" style="22"/>
    <col min="1791" max="1791" width="10.5703125" style="22" customWidth="1"/>
    <col min="1792" max="1792" width="9.28515625" style="22" customWidth="1"/>
    <col min="1793" max="1794" width="13.42578125" style="22" customWidth="1"/>
    <col min="1795" max="1795" width="6.5703125" style="22" customWidth="1"/>
    <col min="1796" max="1796" width="12.5703125" style="22" customWidth="1"/>
    <col min="1797" max="1797" width="13.28515625" style="22" customWidth="1"/>
    <col min="1798" max="1798" width="6.7109375" style="22" customWidth="1"/>
    <col min="1799" max="1799" width="12.42578125" style="22" customWidth="1"/>
    <col min="1800" max="1800" width="13.140625" style="22" customWidth="1"/>
    <col min="1801" max="1801" width="6.42578125" style="22" customWidth="1"/>
    <col min="1802" max="1802" width="7.42578125" style="22" customWidth="1"/>
    <col min="1803" max="1803" width="11.42578125" style="22" customWidth="1"/>
    <col min="1804" max="1804" width="10.42578125" style="22" customWidth="1"/>
    <col min="1805" max="1805" width="8.5703125" style="22" customWidth="1"/>
    <col min="1806" max="2046" width="9.140625" style="22"/>
    <col min="2047" max="2047" width="10.5703125" style="22" customWidth="1"/>
    <col min="2048" max="2048" width="9.28515625" style="22" customWidth="1"/>
    <col min="2049" max="2050" width="13.42578125" style="22" customWidth="1"/>
    <col min="2051" max="2051" width="6.5703125" style="22" customWidth="1"/>
    <col min="2052" max="2052" width="12.5703125" style="22" customWidth="1"/>
    <col min="2053" max="2053" width="13.28515625" style="22" customWidth="1"/>
    <col min="2054" max="2054" width="6.7109375" style="22" customWidth="1"/>
    <col min="2055" max="2055" width="12.42578125" style="22" customWidth="1"/>
    <col min="2056" max="2056" width="13.140625" style="22" customWidth="1"/>
    <col min="2057" max="2057" width="6.42578125" style="22" customWidth="1"/>
    <col min="2058" max="2058" width="7.42578125" style="22" customWidth="1"/>
    <col min="2059" max="2059" width="11.42578125" style="22" customWidth="1"/>
    <col min="2060" max="2060" width="10.42578125" style="22" customWidth="1"/>
    <col min="2061" max="2061" width="8.5703125" style="22" customWidth="1"/>
    <col min="2062" max="2302" width="9.140625" style="22"/>
    <col min="2303" max="2303" width="10.5703125" style="22" customWidth="1"/>
    <col min="2304" max="2304" width="9.28515625" style="22" customWidth="1"/>
    <col min="2305" max="2306" width="13.42578125" style="22" customWidth="1"/>
    <col min="2307" max="2307" width="6.5703125" style="22" customWidth="1"/>
    <col min="2308" max="2308" width="12.5703125" style="22" customWidth="1"/>
    <col min="2309" max="2309" width="13.28515625" style="22" customWidth="1"/>
    <col min="2310" max="2310" width="6.7109375" style="22" customWidth="1"/>
    <col min="2311" max="2311" width="12.42578125" style="22" customWidth="1"/>
    <col min="2312" max="2312" width="13.140625" style="22" customWidth="1"/>
    <col min="2313" max="2313" width="6.42578125" style="22" customWidth="1"/>
    <col min="2314" max="2314" width="7.42578125" style="22" customWidth="1"/>
    <col min="2315" max="2315" width="11.42578125" style="22" customWidth="1"/>
    <col min="2316" max="2316" width="10.42578125" style="22" customWidth="1"/>
    <col min="2317" max="2317" width="8.5703125" style="22" customWidth="1"/>
    <col min="2318" max="2558" width="9.140625" style="22"/>
    <col min="2559" max="2559" width="10.5703125" style="22" customWidth="1"/>
    <col min="2560" max="2560" width="9.28515625" style="22" customWidth="1"/>
    <col min="2561" max="2562" width="13.42578125" style="22" customWidth="1"/>
    <col min="2563" max="2563" width="6.5703125" style="22" customWidth="1"/>
    <col min="2564" max="2564" width="12.5703125" style="22" customWidth="1"/>
    <col min="2565" max="2565" width="13.28515625" style="22" customWidth="1"/>
    <col min="2566" max="2566" width="6.7109375" style="22" customWidth="1"/>
    <col min="2567" max="2567" width="12.42578125" style="22" customWidth="1"/>
    <col min="2568" max="2568" width="13.140625" style="22" customWidth="1"/>
    <col min="2569" max="2569" width="6.42578125" style="22" customWidth="1"/>
    <col min="2570" max="2570" width="7.42578125" style="22" customWidth="1"/>
    <col min="2571" max="2571" width="11.42578125" style="22" customWidth="1"/>
    <col min="2572" max="2572" width="10.42578125" style="22" customWidth="1"/>
    <col min="2573" max="2573" width="8.5703125" style="22" customWidth="1"/>
    <col min="2574" max="2814" width="9.140625" style="22"/>
    <col min="2815" max="2815" width="10.5703125" style="22" customWidth="1"/>
    <col min="2816" max="2816" width="9.28515625" style="22" customWidth="1"/>
    <col min="2817" max="2818" width="13.42578125" style="22" customWidth="1"/>
    <col min="2819" max="2819" width="6.5703125" style="22" customWidth="1"/>
    <col min="2820" max="2820" width="12.5703125" style="22" customWidth="1"/>
    <col min="2821" max="2821" width="13.28515625" style="22" customWidth="1"/>
    <col min="2822" max="2822" width="6.7109375" style="22" customWidth="1"/>
    <col min="2823" max="2823" width="12.42578125" style="22" customWidth="1"/>
    <col min="2824" max="2824" width="13.140625" style="22" customWidth="1"/>
    <col min="2825" max="2825" width="6.42578125" style="22" customWidth="1"/>
    <col min="2826" max="2826" width="7.42578125" style="22" customWidth="1"/>
    <col min="2827" max="2827" width="11.42578125" style="22" customWidth="1"/>
    <col min="2828" max="2828" width="10.42578125" style="22" customWidth="1"/>
    <col min="2829" max="2829" width="8.5703125" style="22" customWidth="1"/>
    <col min="2830" max="3070" width="9.140625" style="22"/>
    <col min="3071" max="3071" width="10.5703125" style="22" customWidth="1"/>
    <col min="3072" max="3072" width="9.28515625" style="22" customWidth="1"/>
    <col min="3073" max="3074" width="13.42578125" style="22" customWidth="1"/>
    <col min="3075" max="3075" width="6.5703125" style="22" customWidth="1"/>
    <col min="3076" max="3076" width="12.5703125" style="22" customWidth="1"/>
    <col min="3077" max="3077" width="13.28515625" style="22" customWidth="1"/>
    <col min="3078" max="3078" width="6.7109375" style="22" customWidth="1"/>
    <col min="3079" max="3079" width="12.42578125" style="22" customWidth="1"/>
    <col min="3080" max="3080" width="13.140625" style="22" customWidth="1"/>
    <col min="3081" max="3081" width="6.42578125" style="22" customWidth="1"/>
    <col min="3082" max="3082" width="7.42578125" style="22" customWidth="1"/>
    <col min="3083" max="3083" width="11.42578125" style="22" customWidth="1"/>
    <col min="3084" max="3084" width="10.42578125" style="22" customWidth="1"/>
    <col min="3085" max="3085" width="8.5703125" style="22" customWidth="1"/>
    <col min="3086" max="3326" width="9.140625" style="22"/>
    <col min="3327" max="3327" width="10.5703125" style="22" customWidth="1"/>
    <col min="3328" max="3328" width="9.28515625" style="22" customWidth="1"/>
    <col min="3329" max="3330" width="13.42578125" style="22" customWidth="1"/>
    <col min="3331" max="3331" width="6.5703125" style="22" customWidth="1"/>
    <col min="3332" max="3332" width="12.5703125" style="22" customWidth="1"/>
    <col min="3333" max="3333" width="13.28515625" style="22" customWidth="1"/>
    <col min="3334" max="3334" width="6.7109375" style="22" customWidth="1"/>
    <col min="3335" max="3335" width="12.42578125" style="22" customWidth="1"/>
    <col min="3336" max="3336" width="13.140625" style="22" customWidth="1"/>
    <col min="3337" max="3337" width="6.42578125" style="22" customWidth="1"/>
    <col min="3338" max="3338" width="7.42578125" style="22" customWidth="1"/>
    <col min="3339" max="3339" width="11.42578125" style="22" customWidth="1"/>
    <col min="3340" max="3340" width="10.42578125" style="22" customWidth="1"/>
    <col min="3341" max="3341" width="8.5703125" style="22" customWidth="1"/>
    <col min="3342" max="3582" width="9.140625" style="22"/>
    <col min="3583" max="3583" width="10.5703125" style="22" customWidth="1"/>
    <col min="3584" max="3584" width="9.28515625" style="22" customWidth="1"/>
    <col min="3585" max="3586" width="13.42578125" style="22" customWidth="1"/>
    <col min="3587" max="3587" width="6.5703125" style="22" customWidth="1"/>
    <col min="3588" max="3588" width="12.5703125" style="22" customWidth="1"/>
    <col min="3589" max="3589" width="13.28515625" style="22" customWidth="1"/>
    <col min="3590" max="3590" width="6.7109375" style="22" customWidth="1"/>
    <col min="3591" max="3591" width="12.42578125" style="22" customWidth="1"/>
    <col min="3592" max="3592" width="13.140625" style="22" customWidth="1"/>
    <col min="3593" max="3593" width="6.42578125" style="22" customWidth="1"/>
    <col min="3594" max="3594" width="7.42578125" style="22" customWidth="1"/>
    <col min="3595" max="3595" width="11.42578125" style="22" customWidth="1"/>
    <col min="3596" max="3596" width="10.42578125" style="22" customWidth="1"/>
    <col min="3597" max="3597" width="8.5703125" style="22" customWidth="1"/>
    <col min="3598" max="3838" width="9.140625" style="22"/>
    <col min="3839" max="3839" width="10.5703125" style="22" customWidth="1"/>
    <col min="3840" max="3840" width="9.28515625" style="22" customWidth="1"/>
    <col min="3841" max="3842" width="13.42578125" style="22" customWidth="1"/>
    <col min="3843" max="3843" width="6.5703125" style="22" customWidth="1"/>
    <col min="3844" max="3844" width="12.5703125" style="22" customWidth="1"/>
    <col min="3845" max="3845" width="13.28515625" style="22" customWidth="1"/>
    <col min="3846" max="3846" width="6.7109375" style="22" customWidth="1"/>
    <col min="3847" max="3847" width="12.42578125" style="22" customWidth="1"/>
    <col min="3848" max="3848" width="13.140625" style="22" customWidth="1"/>
    <col min="3849" max="3849" width="6.42578125" style="22" customWidth="1"/>
    <col min="3850" max="3850" width="7.42578125" style="22" customWidth="1"/>
    <col min="3851" max="3851" width="11.42578125" style="22" customWidth="1"/>
    <col min="3852" max="3852" width="10.42578125" style="22" customWidth="1"/>
    <col min="3853" max="3853" width="8.5703125" style="22" customWidth="1"/>
    <col min="3854" max="4094" width="9.140625" style="22"/>
    <col min="4095" max="4095" width="10.5703125" style="22" customWidth="1"/>
    <col min="4096" max="4096" width="9.28515625" style="22" customWidth="1"/>
    <col min="4097" max="4098" width="13.42578125" style="22" customWidth="1"/>
    <col min="4099" max="4099" width="6.5703125" style="22" customWidth="1"/>
    <col min="4100" max="4100" width="12.5703125" style="22" customWidth="1"/>
    <col min="4101" max="4101" width="13.28515625" style="22" customWidth="1"/>
    <col min="4102" max="4102" width="6.7109375" style="22" customWidth="1"/>
    <col min="4103" max="4103" width="12.42578125" style="22" customWidth="1"/>
    <col min="4104" max="4104" width="13.140625" style="22" customWidth="1"/>
    <col min="4105" max="4105" width="6.42578125" style="22" customWidth="1"/>
    <col min="4106" max="4106" width="7.42578125" style="22" customWidth="1"/>
    <col min="4107" max="4107" width="11.42578125" style="22" customWidth="1"/>
    <col min="4108" max="4108" width="10.42578125" style="22" customWidth="1"/>
    <col min="4109" max="4109" width="8.5703125" style="22" customWidth="1"/>
    <col min="4110" max="4350" width="9.140625" style="22"/>
    <col min="4351" max="4351" width="10.5703125" style="22" customWidth="1"/>
    <col min="4352" max="4352" width="9.28515625" style="22" customWidth="1"/>
    <col min="4353" max="4354" width="13.42578125" style="22" customWidth="1"/>
    <col min="4355" max="4355" width="6.5703125" style="22" customWidth="1"/>
    <col min="4356" max="4356" width="12.5703125" style="22" customWidth="1"/>
    <col min="4357" max="4357" width="13.28515625" style="22" customWidth="1"/>
    <col min="4358" max="4358" width="6.7109375" style="22" customWidth="1"/>
    <col min="4359" max="4359" width="12.42578125" style="22" customWidth="1"/>
    <col min="4360" max="4360" width="13.140625" style="22" customWidth="1"/>
    <col min="4361" max="4361" width="6.42578125" style="22" customWidth="1"/>
    <col min="4362" max="4362" width="7.42578125" style="22" customWidth="1"/>
    <col min="4363" max="4363" width="11.42578125" style="22" customWidth="1"/>
    <col min="4364" max="4364" width="10.42578125" style="22" customWidth="1"/>
    <col min="4365" max="4365" width="8.5703125" style="22" customWidth="1"/>
    <col min="4366" max="4606" width="9.140625" style="22"/>
    <col min="4607" max="4607" width="10.5703125" style="22" customWidth="1"/>
    <col min="4608" max="4608" width="9.28515625" style="22" customWidth="1"/>
    <col min="4609" max="4610" width="13.42578125" style="22" customWidth="1"/>
    <col min="4611" max="4611" width="6.5703125" style="22" customWidth="1"/>
    <col min="4612" max="4612" width="12.5703125" style="22" customWidth="1"/>
    <col min="4613" max="4613" width="13.28515625" style="22" customWidth="1"/>
    <col min="4614" max="4614" width="6.7109375" style="22" customWidth="1"/>
    <col min="4615" max="4615" width="12.42578125" style="22" customWidth="1"/>
    <col min="4616" max="4616" width="13.140625" style="22" customWidth="1"/>
    <col min="4617" max="4617" width="6.42578125" style="22" customWidth="1"/>
    <col min="4618" max="4618" width="7.42578125" style="22" customWidth="1"/>
    <col min="4619" max="4619" width="11.42578125" style="22" customWidth="1"/>
    <col min="4620" max="4620" width="10.42578125" style="22" customWidth="1"/>
    <col min="4621" max="4621" width="8.5703125" style="22" customWidth="1"/>
    <col min="4622" max="4862" width="9.140625" style="22"/>
    <col min="4863" max="4863" width="10.5703125" style="22" customWidth="1"/>
    <col min="4864" max="4864" width="9.28515625" style="22" customWidth="1"/>
    <col min="4865" max="4866" width="13.42578125" style="22" customWidth="1"/>
    <col min="4867" max="4867" width="6.5703125" style="22" customWidth="1"/>
    <col min="4868" max="4868" width="12.5703125" style="22" customWidth="1"/>
    <col min="4869" max="4869" width="13.28515625" style="22" customWidth="1"/>
    <col min="4870" max="4870" width="6.7109375" style="22" customWidth="1"/>
    <col min="4871" max="4871" width="12.42578125" style="22" customWidth="1"/>
    <col min="4872" max="4872" width="13.140625" style="22" customWidth="1"/>
    <col min="4873" max="4873" width="6.42578125" style="22" customWidth="1"/>
    <col min="4874" max="4874" width="7.42578125" style="22" customWidth="1"/>
    <col min="4875" max="4875" width="11.42578125" style="22" customWidth="1"/>
    <col min="4876" max="4876" width="10.42578125" style="22" customWidth="1"/>
    <col min="4877" max="4877" width="8.5703125" style="22" customWidth="1"/>
    <col min="4878" max="5118" width="9.140625" style="22"/>
    <col min="5119" max="5119" width="10.5703125" style="22" customWidth="1"/>
    <col min="5120" max="5120" width="9.28515625" style="22" customWidth="1"/>
    <col min="5121" max="5122" width="13.42578125" style="22" customWidth="1"/>
    <col min="5123" max="5123" width="6.5703125" style="22" customWidth="1"/>
    <col min="5124" max="5124" width="12.5703125" style="22" customWidth="1"/>
    <col min="5125" max="5125" width="13.28515625" style="22" customWidth="1"/>
    <col min="5126" max="5126" width="6.7109375" style="22" customWidth="1"/>
    <col min="5127" max="5127" width="12.42578125" style="22" customWidth="1"/>
    <col min="5128" max="5128" width="13.140625" style="22" customWidth="1"/>
    <col min="5129" max="5129" width="6.42578125" style="22" customWidth="1"/>
    <col min="5130" max="5130" width="7.42578125" style="22" customWidth="1"/>
    <col min="5131" max="5131" width="11.42578125" style="22" customWidth="1"/>
    <col min="5132" max="5132" width="10.42578125" style="22" customWidth="1"/>
    <col min="5133" max="5133" width="8.5703125" style="22" customWidth="1"/>
    <col min="5134" max="5374" width="9.140625" style="22"/>
    <col min="5375" max="5375" width="10.5703125" style="22" customWidth="1"/>
    <col min="5376" max="5376" width="9.28515625" style="22" customWidth="1"/>
    <col min="5377" max="5378" width="13.42578125" style="22" customWidth="1"/>
    <col min="5379" max="5379" width="6.5703125" style="22" customWidth="1"/>
    <col min="5380" max="5380" width="12.5703125" style="22" customWidth="1"/>
    <col min="5381" max="5381" width="13.28515625" style="22" customWidth="1"/>
    <col min="5382" max="5382" width="6.7109375" style="22" customWidth="1"/>
    <col min="5383" max="5383" width="12.42578125" style="22" customWidth="1"/>
    <col min="5384" max="5384" width="13.140625" style="22" customWidth="1"/>
    <col min="5385" max="5385" width="6.42578125" style="22" customWidth="1"/>
    <col min="5386" max="5386" width="7.42578125" style="22" customWidth="1"/>
    <col min="5387" max="5387" width="11.42578125" style="22" customWidth="1"/>
    <col min="5388" max="5388" width="10.42578125" style="22" customWidth="1"/>
    <col min="5389" max="5389" width="8.5703125" style="22" customWidth="1"/>
    <col min="5390" max="5630" width="9.140625" style="22"/>
    <col min="5631" max="5631" width="10.5703125" style="22" customWidth="1"/>
    <col min="5632" max="5632" width="9.28515625" style="22" customWidth="1"/>
    <col min="5633" max="5634" width="13.42578125" style="22" customWidth="1"/>
    <col min="5635" max="5635" width="6.5703125" style="22" customWidth="1"/>
    <col min="5636" max="5636" width="12.5703125" style="22" customWidth="1"/>
    <col min="5637" max="5637" width="13.28515625" style="22" customWidth="1"/>
    <col min="5638" max="5638" width="6.7109375" style="22" customWidth="1"/>
    <col min="5639" max="5639" width="12.42578125" style="22" customWidth="1"/>
    <col min="5640" max="5640" width="13.140625" style="22" customWidth="1"/>
    <col min="5641" max="5641" width="6.42578125" style="22" customWidth="1"/>
    <col min="5642" max="5642" width="7.42578125" style="22" customWidth="1"/>
    <col min="5643" max="5643" width="11.42578125" style="22" customWidth="1"/>
    <col min="5644" max="5644" width="10.42578125" style="22" customWidth="1"/>
    <col min="5645" max="5645" width="8.5703125" style="22" customWidth="1"/>
    <col min="5646" max="5886" width="9.140625" style="22"/>
    <col min="5887" max="5887" width="10.5703125" style="22" customWidth="1"/>
    <col min="5888" max="5888" width="9.28515625" style="22" customWidth="1"/>
    <col min="5889" max="5890" width="13.42578125" style="22" customWidth="1"/>
    <col min="5891" max="5891" width="6.5703125" style="22" customWidth="1"/>
    <col min="5892" max="5892" width="12.5703125" style="22" customWidth="1"/>
    <col min="5893" max="5893" width="13.28515625" style="22" customWidth="1"/>
    <col min="5894" max="5894" width="6.7109375" style="22" customWidth="1"/>
    <col min="5895" max="5895" width="12.42578125" style="22" customWidth="1"/>
    <col min="5896" max="5896" width="13.140625" style="22" customWidth="1"/>
    <col min="5897" max="5897" width="6.42578125" style="22" customWidth="1"/>
    <col min="5898" max="5898" width="7.42578125" style="22" customWidth="1"/>
    <col min="5899" max="5899" width="11.42578125" style="22" customWidth="1"/>
    <col min="5900" max="5900" width="10.42578125" style="22" customWidth="1"/>
    <col min="5901" max="5901" width="8.5703125" style="22" customWidth="1"/>
    <col min="5902" max="6142" width="9.140625" style="22"/>
    <col min="6143" max="6143" width="10.5703125" style="22" customWidth="1"/>
    <col min="6144" max="6144" width="9.28515625" style="22" customWidth="1"/>
    <col min="6145" max="6146" width="13.42578125" style="22" customWidth="1"/>
    <col min="6147" max="6147" width="6.5703125" style="22" customWidth="1"/>
    <col min="6148" max="6148" width="12.5703125" style="22" customWidth="1"/>
    <col min="6149" max="6149" width="13.28515625" style="22" customWidth="1"/>
    <col min="6150" max="6150" width="6.7109375" style="22" customWidth="1"/>
    <col min="6151" max="6151" width="12.42578125" style="22" customWidth="1"/>
    <col min="6152" max="6152" width="13.140625" style="22" customWidth="1"/>
    <col min="6153" max="6153" width="6.42578125" style="22" customWidth="1"/>
    <col min="6154" max="6154" width="7.42578125" style="22" customWidth="1"/>
    <col min="6155" max="6155" width="11.42578125" style="22" customWidth="1"/>
    <col min="6156" max="6156" width="10.42578125" style="22" customWidth="1"/>
    <col min="6157" max="6157" width="8.5703125" style="22" customWidth="1"/>
    <col min="6158" max="6398" width="9.140625" style="22"/>
    <col min="6399" max="6399" width="10.5703125" style="22" customWidth="1"/>
    <col min="6400" max="6400" width="9.28515625" style="22" customWidth="1"/>
    <col min="6401" max="6402" width="13.42578125" style="22" customWidth="1"/>
    <col min="6403" max="6403" width="6.5703125" style="22" customWidth="1"/>
    <col min="6404" max="6404" width="12.5703125" style="22" customWidth="1"/>
    <col min="6405" max="6405" width="13.28515625" style="22" customWidth="1"/>
    <col min="6406" max="6406" width="6.7109375" style="22" customWidth="1"/>
    <col min="6407" max="6407" width="12.42578125" style="22" customWidth="1"/>
    <col min="6408" max="6408" width="13.140625" style="22" customWidth="1"/>
    <col min="6409" max="6409" width="6.42578125" style="22" customWidth="1"/>
    <col min="6410" max="6410" width="7.42578125" style="22" customWidth="1"/>
    <col min="6411" max="6411" width="11.42578125" style="22" customWidth="1"/>
    <col min="6412" max="6412" width="10.42578125" style="22" customWidth="1"/>
    <col min="6413" max="6413" width="8.5703125" style="22" customWidth="1"/>
    <col min="6414" max="6654" width="9.140625" style="22"/>
    <col min="6655" max="6655" width="10.5703125" style="22" customWidth="1"/>
    <col min="6656" max="6656" width="9.28515625" style="22" customWidth="1"/>
    <col min="6657" max="6658" width="13.42578125" style="22" customWidth="1"/>
    <col min="6659" max="6659" width="6.5703125" style="22" customWidth="1"/>
    <col min="6660" max="6660" width="12.5703125" style="22" customWidth="1"/>
    <col min="6661" max="6661" width="13.28515625" style="22" customWidth="1"/>
    <col min="6662" max="6662" width="6.7109375" style="22" customWidth="1"/>
    <col min="6663" max="6663" width="12.42578125" style="22" customWidth="1"/>
    <col min="6664" max="6664" width="13.140625" style="22" customWidth="1"/>
    <col min="6665" max="6665" width="6.42578125" style="22" customWidth="1"/>
    <col min="6666" max="6666" width="7.42578125" style="22" customWidth="1"/>
    <col min="6667" max="6667" width="11.42578125" style="22" customWidth="1"/>
    <col min="6668" max="6668" width="10.42578125" style="22" customWidth="1"/>
    <col min="6669" max="6669" width="8.5703125" style="22" customWidth="1"/>
    <col min="6670" max="6910" width="9.140625" style="22"/>
    <col min="6911" max="6911" width="10.5703125" style="22" customWidth="1"/>
    <col min="6912" max="6912" width="9.28515625" style="22" customWidth="1"/>
    <col min="6913" max="6914" width="13.42578125" style="22" customWidth="1"/>
    <col min="6915" max="6915" width="6.5703125" style="22" customWidth="1"/>
    <col min="6916" max="6916" width="12.5703125" style="22" customWidth="1"/>
    <col min="6917" max="6917" width="13.28515625" style="22" customWidth="1"/>
    <col min="6918" max="6918" width="6.7109375" style="22" customWidth="1"/>
    <col min="6919" max="6919" width="12.42578125" style="22" customWidth="1"/>
    <col min="6920" max="6920" width="13.140625" style="22" customWidth="1"/>
    <col min="6921" max="6921" width="6.42578125" style="22" customWidth="1"/>
    <col min="6922" max="6922" width="7.42578125" style="22" customWidth="1"/>
    <col min="6923" max="6923" width="11.42578125" style="22" customWidth="1"/>
    <col min="6924" max="6924" width="10.42578125" style="22" customWidth="1"/>
    <col min="6925" max="6925" width="8.5703125" style="22" customWidth="1"/>
    <col min="6926" max="7166" width="9.140625" style="22"/>
    <col min="7167" max="7167" width="10.5703125" style="22" customWidth="1"/>
    <col min="7168" max="7168" width="9.28515625" style="22" customWidth="1"/>
    <col min="7169" max="7170" width="13.42578125" style="22" customWidth="1"/>
    <col min="7171" max="7171" width="6.5703125" style="22" customWidth="1"/>
    <col min="7172" max="7172" width="12.5703125" style="22" customWidth="1"/>
    <col min="7173" max="7173" width="13.28515625" style="22" customWidth="1"/>
    <col min="7174" max="7174" width="6.7109375" style="22" customWidth="1"/>
    <col min="7175" max="7175" width="12.42578125" style="22" customWidth="1"/>
    <col min="7176" max="7176" width="13.140625" style="22" customWidth="1"/>
    <col min="7177" max="7177" width="6.42578125" style="22" customWidth="1"/>
    <col min="7178" max="7178" width="7.42578125" style="22" customWidth="1"/>
    <col min="7179" max="7179" width="11.42578125" style="22" customWidth="1"/>
    <col min="7180" max="7180" width="10.42578125" style="22" customWidth="1"/>
    <col min="7181" max="7181" width="8.5703125" style="22" customWidth="1"/>
    <col min="7182" max="7422" width="9.140625" style="22"/>
    <col min="7423" max="7423" width="10.5703125" style="22" customWidth="1"/>
    <col min="7424" max="7424" width="9.28515625" style="22" customWidth="1"/>
    <col min="7425" max="7426" width="13.42578125" style="22" customWidth="1"/>
    <col min="7427" max="7427" width="6.5703125" style="22" customWidth="1"/>
    <col min="7428" max="7428" width="12.5703125" style="22" customWidth="1"/>
    <col min="7429" max="7429" width="13.28515625" style="22" customWidth="1"/>
    <col min="7430" max="7430" width="6.7109375" style="22" customWidth="1"/>
    <col min="7431" max="7431" width="12.42578125" style="22" customWidth="1"/>
    <col min="7432" max="7432" width="13.140625" style="22" customWidth="1"/>
    <col min="7433" max="7433" width="6.42578125" style="22" customWidth="1"/>
    <col min="7434" max="7434" width="7.42578125" style="22" customWidth="1"/>
    <col min="7435" max="7435" width="11.42578125" style="22" customWidth="1"/>
    <col min="7436" max="7436" width="10.42578125" style="22" customWidth="1"/>
    <col min="7437" max="7437" width="8.5703125" style="22" customWidth="1"/>
    <col min="7438" max="7678" width="9.140625" style="22"/>
    <col min="7679" max="7679" width="10.5703125" style="22" customWidth="1"/>
    <col min="7680" max="7680" width="9.28515625" style="22" customWidth="1"/>
    <col min="7681" max="7682" width="13.42578125" style="22" customWidth="1"/>
    <col min="7683" max="7683" width="6.5703125" style="22" customWidth="1"/>
    <col min="7684" max="7684" width="12.5703125" style="22" customWidth="1"/>
    <col min="7685" max="7685" width="13.28515625" style="22" customWidth="1"/>
    <col min="7686" max="7686" width="6.7109375" style="22" customWidth="1"/>
    <col min="7687" max="7687" width="12.42578125" style="22" customWidth="1"/>
    <col min="7688" max="7688" width="13.140625" style="22" customWidth="1"/>
    <col min="7689" max="7689" width="6.42578125" style="22" customWidth="1"/>
    <col min="7690" max="7690" width="7.42578125" style="22" customWidth="1"/>
    <col min="7691" max="7691" width="11.42578125" style="22" customWidth="1"/>
    <col min="7692" max="7692" width="10.42578125" style="22" customWidth="1"/>
    <col min="7693" max="7693" width="8.5703125" style="22" customWidth="1"/>
    <col min="7694" max="7934" width="9.140625" style="22"/>
    <col min="7935" max="7935" width="10.5703125" style="22" customWidth="1"/>
    <col min="7936" max="7936" width="9.28515625" style="22" customWidth="1"/>
    <col min="7937" max="7938" width="13.42578125" style="22" customWidth="1"/>
    <col min="7939" max="7939" width="6.5703125" style="22" customWidth="1"/>
    <col min="7940" max="7940" width="12.5703125" style="22" customWidth="1"/>
    <col min="7941" max="7941" width="13.28515625" style="22" customWidth="1"/>
    <col min="7942" max="7942" width="6.7109375" style="22" customWidth="1"/>
    <col min="7943" max="7943" width="12.42578125" style="22" customWidth="1"/>
    <col min="7944" max="7944" width="13.140625" style="22" customWidth="1"/>
    <col min="7945" max="7945" width="6.42578125" style="22" customWidth="1"/>
    <col min="7946" max="7946" width="7.42578125" style="22" customWidth="1"/>
    <col min="7947" max="7947" width="11.42578125" style="22" customWidth="1"/>
    <col min="7948" max="7948" width="10.42578125" style="22" customWidth="1"/>
    <col min="7949" max="7949" width="8.5703125" style="22" customWidth="1"/>
    <col min="7950" max="8190" width="9.140625" style="22"/>
    <col min="8191" max="8191" width="10.5703125" style="22" customWidth="1"/>
    <col min="8192" max="8192" width="9.28515625" style="22" customWidth="1"/>
    <col min="8193" max="8194" width="13.42578125" style="22" customWidth="1"/>
    <col min="8195" max="8195" width="6.5703125" style="22" customWidth="1"/>
    <col min="8196" max="8196" width="12.5703125" style="22" customWidth="1"/>
    <col min="8197" max="8197" width="13.28515625" style="22" customWidth="1"/>
    <col min="8198" max="8198" width="6.7109375" style="22" customWidth="1"/>
    <col min="8199" max="8199" width="12.42578125" style="22" customWidth="1"/>
    <col min="8200" max="8200" width="13.140625" style="22" customWidth="1"/>
    <col min="8201" max="8201" width="6.42578125" style="22" customWidth="1"/>
    <col min="8202" max="8202" width="7.42578125" style="22" customWidth="1"/>
    <col min="8203" max="8203" width="11.42578125" style="22" customWidth="1"/>
    <col min="8204" max="8204" width="10.42578125" style="22" customWidth="1"/>
    <col min="8205" max="8205" width="8.5703125" style="22" customWidth="1"/>
    <col min="8206" max="8446" width="9.140625" style="22"/>
    <col min="8447" max="8447" width="10.5703125" style="22" customWidth="1"/>
    <col min="8448" max="8448" width="9.28515625" style="22" customWidth="1"/>
    <col min="8449" max="8450" width="13.42578125" style="22" customWidth="1"/>
    <col min="8451" max="8451" width="6.5703125" style="22" customWidth="1"/>
    <col min="8452" max="8452" width="12.5703125" style="22" customWidth="1"/>
    <col min="8453" max="8453" width="13.28515625" style="22" customWidth="1"/>
    <col min="8454" max="8454" width="6.7109375" style="22" customWidth="1"/>
    <col min="8455" max="8455" width="12.42578125" style="22" customWidth="1"/>
    <col min="8456" max="8456" width="13.140625" style="22" customWidth="1"/>
    <col min="8457" max="8457" width="6.42578125" style="22" customWidth="1"/>
    <col min="8458" max="8458" width="7.42578125" style="22" customWidth="1"/>
    <col min="8459" max="8459" width="11.42578125" style="22" customWidth="1"/>
    <col min="8460" max="8460" width="10.42578125" style="22" customWidth="1"/>
    <col min="8461" max="8461" width="8.5703125" style="22" customWidth="1"/>
    <col min="8462" max="8702" width="9.140625" style="22"/>
    <col min="8703" max="8703" width="10.5703125" style="22" customWidth="1"/>
    <col min="8704" max="8704" width="9.28515625" style="22" customWidth="1"/>
    <col min="8705" max="8706" width="13.42578125" style="22" customWidth="1"/>
    <col min="8707" max="8707" width="6.5703125" style="22" customWidth="1"/>
    <col min="8708" max="8708" width="12.5703125" style="22" customWidth="1"/>
    <col min="8709" max="8709" width="13.28515625" style="22" customWidth="1"/>
    <col min="8710" max="8710" width="6.7109375" style="22" customWidth="1"/>
    <col min="8711" max="8711" width="12.42578125" style="22" customWidth="1"/>
    <col min="8712" max="8712" width="13.140625" style="22" customWidth="1"/>
    <col min="8713" max="8713" width="6.42578125" style="22" customWidth="1"/>
    <col min="8714" max="8714" width="7.42578125" style="22" customWidth="1"/>
    <col min="8715" max="8715" width="11.42578125" style="22" customWidth="1"/>
    <col min="8716" max="8716" width="10.42578125" style="22" customWidth="1"/>
    <col min="8717" max="8717" width="8.5703125" style="22" customWidth="1"/>
    <col min="8718" max="8958" width="9.140625" style="22"/>
    <col min="8959" max="8959" width="10.5703125" style="22" customWidth="1"/>
    <col min="8960" max="8960" width="9.28515625" style="22" customWidth="1"/>
    <col min="8961" max="8962" width="13.42578125" style="22" customWidth="1"/>
    <col min="8963" max="8963" width="6.5703125" style="22" customWidth="1"/>
    <col min="8964" max="8964" width="12.5703125" style="22" customWidth="1"/>
    <col min="8965" max="8965" width="13.28515625" style="22" customWidth="1"/>
    <col min="8966" max="8966" width="6.7109375" style="22" customWidth="1"/>
    <col min="8967" max="8967" width="12.42578125" style="22" customWidth="1"/>
    <col min="8968" max="8968" width="13.140625" style="22" customWidth="1"/>
    <col min="8969" max="8969" width="6.42578125" style="22" customWidth="1"/>
    <col min="8970" max="8970" width="7.42578125" style="22" customWidth="1"/>
    <col min="8971" max="8971" width="11.42578125" style="22" customWidth="1"/>
    <col min="8972" max="8972" width="10.42578125" style="22" customWidth="1"/>
    <col min="8973" max="8973" width="8.5703125" style="22" customWidth="1"/>
    <col min="8974" max="9214" width="9.140625" style="22"/>
    <col min="9215" max="9215" width="10.5703125" style="22" customWidth="1"/>
    <col min="9216" max="9216" width="9.28515625" style="22" customWidth="1"/>
    <col min="9217" max="9218" width="13.42578125" style="22" customWidth="1"/>
    <col min="9219" max="9219" width="6.5703125" style="22" customWidth="1"/>
    <col min="9220" max="9220" width="12.5703125" style="22" customWidth="1"/>
    <col min="9221" max="9221" width="13.28515625" style="22" customWidth="1"/>
    <col min="9222" max="9222" width="6.7109375" style="22" customWidth="1"/>
    <col min="9223" max="9223" width="12.42578125" style="22" customWidth="1"/>
    <col min="9224" max="9224" width="13.140625" style="22" customWidth="1"/>
    <col min="9225" max="9225" width="6.42578125" style="22" customWidth="1"/>
    <col min="9226" max="9226" width="7.42578125" style="22" customWidth="1"/>
    <col min="9227" max="9227" width="11.42578125" style="22" customWidth="1"/>
    <col min="9228" max="9228" width="10.42578125" style="22" customWidth="1"/>
    <col min="9229" max="9229" width="8.5703125" style="22" customWidth="1"/>
    <col min="9230" max="9470" width="9.140625" style="22"/>
    <col min="9471" max="9471" width="10.5703125" style="22" customWidth="1"/>
    <col min="9472" max="9472" width="9.28515625" style="22" customWidth="1"/>
    <col min="9473" max="9474" width="13.42578125" style="22" customWidth="1"/>
    <col min="9475" max="9475" width="6.5703125" style="22" customWidth="1"/>
    <col min="9476" max="9476" width="12.5703125" style="22" customWidth="1"/>
    <col min="9477" max="9477" width="13.28515625" style="22" customWidth="1"/>
    <col min="9478" max="9478" width="6.7109375" style="22" customWidth="1"/>
    <col min="9479" max="9479" width="12.42578125" style="22" customWidth="1"/>
    <col min="9480" max="9480" width="13.140625" style="22" customWidth="1"/>
    <col min="9481" max="9481" width="6.42578125" style="22" customWidth="1"/>
    <col min="9482" max="9482" width="7.42578125" style="22" customWidth="1"/>
    <col min="9483" max="9483" width="11.42578125" style="22" customWidth="1"/>
    <col min="9484" max="9484" width="10.42578125" style="22" customWidth="1"/>
    <col min="9485" max="9485" width="8.5703125" style="22" customWidth="1"/>
    <col min="9486" max="9726" width="9.140625" style="22"/>
    <col min="9727" max="9727" width="10.5703125" style="22" customWidth="1"/>
    <col min="9728" max="9728" width="9.28515625" style="22" customWidth="1"/>
    <col min="9729" max="9730" width="13.42578125" style="22" customWidth="1"/>
    <col min="9731" max="9731" width="6.5703125" style="22" customWidth="1"/>
    <col min="9732" max="9732" width="12.5703125" style="22" customWidth="1"/>
    <col min="9733" max="9733" width="13.28515625" style="22" customWidth="1"/>
    <col min="9734" max="9734" width="6.7109375" style="22" customWidth="1"/>
    <col min="9735" max="9735" width="12.42578125" style="22" customWidth="1"/>
    <col min="9736" max="9736" width="13.140625" style="22" customWidth="1"/>
    <col min="9737" max="9737" width="6.42578125" style="22" customWidth="1"/>
    <col min="9738" max="9738" width="7.42578125" style="22" customWidth="1"/>
    <col min="9739" max="9739" width="11.42578125" style="22" customWidth="1"/>
    <col min="9740" max="9740" width="10.42578125" style="22" customWidth="1"/>
    <col min="9741" max="9741" width="8.5703125" style="22" customWidth="1"/>
    <col min="9742" max="9982" width="9.140625" style="22"/>
    <col min="9983" max="9983" width="10.5703125" style="22" customWidth="1"/>
    <col min="9984" max="9984" width="9.28515625" style="22" customWidth="1"/>
    <col min="9985" max="9986" width="13.42578125" style="22" customWidth="1"/>
    <col min="9987" max="9987" width="6.5703125" style="22" customWidth="1"/>
    <col min="9988" max="9988" width="12.5703125" style="22" customWidth="1"/>
    <col min="9989" max="9989" width="13.28515625" style="22" customWidth="1"/>
    <col min="9990" max="9990" width="6.7109375" style="22" customWidth="1"/>
    <col min="9991" max="9991" width="12.42578125" style="22" customWidth="1"/>
    <col min="9992" max="9992" width="13.140625" style="22" customWidth="1"/>
    <col min="9993" max="9993" width="6.42578125" style="22" customWidth="1"/>
    <col min="9994" max="9994" width="7.42578125" style="22" customWidth="1"/>
    <col min="9995" max="9995" width="11.42578125" style="22" customWidth="1"/>
    <col min="9996" max="9996" width="10.42578125" style="22" customWidth="1"/>
    <col min="9997" max="9997" width="8.5703125" style="22" customWidth="1"/>
    <col min="9998" max="10238" width="9.140625" style="22"/>
    <col min="10239" max="10239" width="10.5703125" style="22" customWidth="1"/>
    <col min="10240" max="10240" width="9.28515625" style="22" customWidth="1"/>
    <col min="10241" max="10242" width="13.42578125" style="22" customWidth="1"/>
    <col min="10243" max="10243" width="6.5703125" style="22" customWidth="1"/>
    <col min="10244" max="10244" width="12.5703125" style="22" customWidth="1"/>
    <col min="10245" max="10245" width="13.28515625" style="22" customWidth="1"/>
    <col min="10246" max="10246" width="6.7109375" style="22" customWidth="1"/>
    <col min="10247" max="10247" width="12.42578125" style="22" customWidth="1"/>
    <col min="10248" max="10248" width="13.140625" style="22" customWidth="1"/>
    <col min="10249" max="10249" width="6.42578125" style="22" customWidth="1"/>
    <col min="10250" max="10250" width="7.42578125" style="22" customWidth="1"/>
    <col min="10251" max="10251" width="11.42578125" style="22" customWidth="1"/>
    <col min="10252" max="10252" width="10.42578125" style="22" customWidth="1"/>
    <col min="10253" max="10253" width="8.5703125" style="22" customWidth="1"/>
    <col min="10254" max="10494" width="9.140625" style="22"/>
    <col min="10495" max="10495" width="10.5703125" style="22" customWidth="1"/>
    <col min="10496" max="10496" width="9.28515625" style="22" customWidth="1"/>
    <col min="10497" max="10498" width="13.42578125" style="22" customWidth="1"/>
    <col min="10499" max="10499" width="6.5703125" style="22" customWidth="1"/>
    <col min="10500" max="10500" width="12.5703125" style="22" customWidth="1"/>
    <col min="10501" max="10501" width="13.28515625" style="22" customWidth="1"/>
    <col min="10502" max="10502" width="6.7109375" style="22" customWidth="1"/>
    <col min="10503" max="10503" width="12.42578125" style="22" customWidth="1"/>
    <col min="10504" max="10504" width="13.140625" style="22" customWidth="1"/>
    <col min="10505" max="10505" width="6.42578125" style="22" customWidth="1"/>
    <col min="10506" max="10506" width="7.42578125" style="22" customWidth="1"/>
    <col min="10507" max="10507" width="11.42578125" style="22" customWidth="1"/>
    <col min="10508" max="10508" width="10.42578125" style="22" customWidth="1"/>
    <col min="10509" max="10509" width="8.5703125" style="22" customWidth="1"/>
    <col min="10510" max="10750" width="9.140625" style="22"/>
    <col min="10751" max="10751" width="10.5703125" style="22" customWidth="1"/>
    <col min="10752" max="10752" width="9.28515625" style="22" customWidth="1"/>
    <col min="10753" max="10754" width="13.42578125" style="22" customWidth="1"/>
    <col min="10755" max="10755" width="6.5703125" style="22" customWidth="1"/>
    <col min="10756" max="10756" width="12.5703125" style="22" customWidth="1"/>
    <col min="10757" max="10757" width="13.28515625" style="22" customWidth="1"/>
    <col min="10758" max="10758" width="6.7109375" style="22" customWidth="1"/>
    <col min="10759" max="10759" width="12.42578125" style="22" customWidth="1"/>
    <col min="10760" max="10760" width="13.140625" style="22" customWidth="1"/>
    <col min="10761" max="10761" width="6.42578125" style="22" customWidth="1"/>
    <col min="10762" max="10762" width="7.42578125" style="22" customWidth="1"/>
    <col min="10763" max="10763" width="11.42578125" style="22" customWidth="1"/>
    <col min="10764" max="10764" width="10.42578125" style="22" customWidth="1"/>
    <col min="10765" max="10765" width="8.5703125" style="22" customWidth="1"/>
    <col min="10766" max="11006" width="9.140625" style="22"/>
    <col min="11007" max="11007" width="10.5703125" style="22" customWidth="1"/>
    <col min="11008" max="11008" width="9.28515625" style="22" customWidth="1"/>
    <col min="11009" max="11010" width="13.42578125" style="22" customWidth="1"/>
    <col min="11011" max="11011" width="6.5703125" style="22" customWidth="1"/>
    <col min="11012" max="11012" width="12.5703125" style="22" customWidth="1"/>
    <col min="11013" max="11013" width="13.28515625" style="22" customWidth="1"/>
    <col min="11014" max="11014" width="6.7109375" style="22" customWidth="1"/>
    <col min="11015" max="11015" width="12.42578125" style="22" customWidth="1"/>
    <col min="11016" max="11016" width="13.140625" style="22" customWidth="1"/>
    <col min="11017" max="11017" width="6.42578125" style="22" customWidth="1"/>
    <col min="11018" max="11018" width="7.42578125" style="22" customWidth="1"/>
    <col min="11019" max="11019" width="11.42578125" style="22" customWidth="1"/>
    <col min="11020" max="11020" width="10.42578125" style="22" customWidth="1"/>
    <col min="11021" max="11021" width="8.5703125" style="22" customWidth="1"/>
    <col min="11022" max="11262" width="9.140625" style="22"/>
    <col min="11263" max="11263" width="10.5703125" style="22" customWidth="1"/>
    <col min="11264" max="11264" width="9.28515625" style="22" customWidth="1"/>
    <col min="11265" max="11266" width="13.42578125" style="22" customWidth="1"/>
    <col min="11267" max="11267" width="6.5703125" style="22" customWidth="1"/>
    <col min="11268" max="11268" width="12.5703125" style="22" customWidth="1"/>
    <col min="11269" max="11269" width="13.28515625" style="22" customWidth="1"/>
    <col min="11270" max="11270" width="6.7109375" style="22" customWidth="1"/>
    <col min="11271" max="11271" width="12.42578125" style="22" customWidth="1"/>
    <col min="11272" max="11272" width="13.140625" style="22" customWidth="1"/>
    <col min="11273" max="11273" width="6.42578125" style="22" customWidth="1"/>
    <col min="11274" max="11274" width="7.42578125" style="22" customWidth="1"/>
    <col min="11275" max="11275" width="11.42578125" style="22" customWidth="1"/>
    <col min="11276" max="11276" width="10.42578125" style="22" customWidth="1"/>
    <col min="11277" max="11277" width="8.5703125" style="22" customWidth="1"/>
    <col min="11278" max="11518" width="9.140625" style="22"/>
    <col min="11519" max="11519" width="10.5703125" style="22" customWidth="1"/>
    <col min="11520" max="11520" width="9.28515625" style="22" customWidth="1"/>
    <col min="11521" max="11522" width="13.42578125" style="22" customWidth="1"/>
    <col min="11523" max="11523" width="6.5703125" style="22" customWidth="1"/>
    <col min="11524" max="11524" width="12.5703125" style="22" customWidth="1"/>
    <col min="11525" max="11525" width="13.28515625" style="22" customWidth="1"/>
    <col min="11526" max="11526" width="6.7109375" style="22" customWidth="1"/>
    <col min="11527" max="11527" width="12.42578125" style="22" customWidth="1"/>
    <col min="11528" max="11528" width="13.140625" style="22" customWidth="1"/>
    <col min="11529" max="11529" width="6.42578125" style="22" customWidth="1"/>
    <col min="11530" max="11530" width="7.42578125" style="22" customWidth="1"/>
    <col min="11531" max="11531" width="11.42578125" style="22" customWidth="1"/>
    <col min="11532" max="11532" width="10.42578125" style="22" customWidth="1"/>
    <col min="11533" max="11533" width="8.5703125" style="22" customWidth="1"/>
    <col min="11534" max="11774" width="9.140625" style="22"/>
    <col min="11775" max="11775" width="10.5703125" style="22" customWidth="1"/>
    <col min="11776" max="11776" width="9.28515625" style="22" customWidth="1"/>
    <col min="11777" max="11778" width="13.42578125" style="22" customWidth="1"/>
    <col min="11779" max="11779" width="6.5703125" style="22" customWidth="1"/>
    <col min="11780" max="11780" width="12.5703125" style="22" customWidth="1"/>
    <col min="11781" max="11781" width="13.28515625" style="22" customWidth="1"/>
    <col min="11782" max="11782" width="6.7109375" style="22" customWidth="1"/>
    <col min="11783" max="11783" width="12.42578125" style="22" customWidth="1"/>
    <col min="11784" max="11784" width="13.140625" style="22" customWidth="1"/>
    <col min="11785" max="11785" width="6.42578125" style="22" customWidth="1"/>
    <col min="11786" max="11786" width="7.42578125" style="22" customWidth="1"/>
    <col min="11787" max="11787" width="11.42578125" style="22" customWidth="1"/>
    <col min="11788" max="11788" width="10.42578125" style="22" customWidth="1"/>
    <col min="11789" max="11789" width="8.5703125" style="22" customWidth="1"/>
    <col min="11790" max="12030" width="9.140625" style="22"/>
    <col min="12031" max="12031" width="10.5703125" style="22" customWidth="1"/>
    <col min="12032" max="12032" width="9.28515625" style="22" customWidth="1"/>
    <col min="12033" max="12034" width="13.42578125" style="22" customWidth="1"/>
    <col min="12035" max="12035" width="6.5703125" style="22" customWidth="1"/>
    <col min="12036" max="12036" width="12.5703125" style="22" customWidth="1"/>
    <col min="12037" max="12037" width="13.28515625" style="22" customWidth="1"/>
    <col min="12038" max="12038" width="6.7109375" style="22" customWidth="1"/>
    <col min="12039" max="12039" width="12.42578125" style="22" customWidth="1"/>
    <col min="12040" max="12040" width="13.140625" style="22" customWidth="1"/>
    <col min="12041" max="12041" width="6.42578125" style="22" customWidth="1"/>
    <col min="12042" max="12042" width="7.42578125" style="22" customWidth="1"/>
    <col min="12043" max="12043" width="11.42578125" style="22" customWidth="1"/>
    <col min="12044" max="12044" width="10.42578125" style="22" customWidth="1"/>
    <col min="12045" max="12045" width="8.5703125" style="22" customWidth="1"/>
    <col min="12046" max="12286" width="9.140625" style="22"/>
    <col min="12287" max="12287" width="10.5703125" style="22" customWidth="1"/>
    <col min="12288" max="12288" width="9.28515625" style="22" customWidth="1"/>
    <col min="12289" max="12290" width="13.42578125" style="22" customWidth="1"/>
    <col min="12291" max="12291" width="6.5703125" style="22" customWidth="1"/>
    <col min="12292" max="12292" width="12.5703125" style="22" customWidth="1"/>
    <col min="12293" max="12293" width="13.28515625" style="22" customWidth="1"/>
    <col min="12294" max="12294" width="6.7109375" style="22" customWidth="1"/>
    <col min="12295" max="12295" width="12.42578125" style="22" customWidth="1"/>
    <col min="12296" max="12296" width="13.140625" style="22" customWidth="1"/>
    <col min="12297" max="12297" width="6.42578125" style="22" customWidth="1"/>
    <col min="12298" max="12298" width="7.42578125" style="22" customWidth="1"/>
    <col min="12299" max="12299" width="11.42578125" style="22" customWidth="1"/>
    <col min="12300" max="12300" width="10.42578125" style="22" customWidth="1"/>
    <col min="12301" max="12301" width="8.5703125" style="22" customWidth="1"/>
    <col min="12302" max="12542" width="9.140625" style="22"/>
    <col min="12543" max="12543" width="10.5703125" style="22" customWidth="1"/>
    <col min="12544" max="12544" width="9.28515625" style="22" customWidth="1"/>
    <col min="12545" max="12546" width="13.42578125" style="22" customWidth="1"/>
    <col min="12547" max="12547" width="6.5703125" style="22" customWidth="1"/>
    <col min="12548" max="12548" width="12.5703125" style="22" customWidth="1"/>
    <col min="12549" max="12549" width="13.28515625" style="22" customWidth="1"/>
    <col min="12550" max="12550" width="6.7109375" style="22" customWidth="1"/>
    <col min="12551" max="12551" width="12.42578125" style="22" customWidth="1"/>
    <col min="12552" max="12552" width="13.140625" style="22" customWidth="1"/>
    <col min="12553" max="12553" width="6.42578125" style="22" customWidth="1"/>
    <col min="12554" max="12554" width="7.42578125" style="22" customWidth="1"/>
    <col min="12555" max="12555" width="11.42578125" style="22" customWidth="1"/>
    <col min="12556" max="12556" width="10.42578125" style="22" customWidth="1"/>
    <col min="12557" max="12557" width="8.5703125" style="22" customWidth="1"/>
    <col min="12558" max="12798" width="9.140625" style="22"/>
    <col min="12799" max="12799" width="10.5703125" style="22" customWidth="1"/>
    <col min="12800" max="12800" width="9.28515625" style="22" customWidth="1"/>
    <col min="12801" max="12802" width="13.42578125" style="22" customWidth="1"/>
    <col min="12803" max="12803" width="6.5703125" style="22" customWidth="1"/>
    <col min="12804" max="12804" width="12.5703125" style="22" customWidth="1"/>
    <col min="12805" max="12805" width="13.28515625" style="22" customWidth="1"/>
    <col min="12806" max="12806" width="6.7109375" style="22" customWidth="1"/>
    <col min="12807" max="12807" width="12.42578125" style="22" customWidth="1"/>
    <col min="12808" max="12808" width="13.140625" style="22" customWidth="1"/>
    <col min="12809" max="12809" width="6.42578125" style="22" customWidth="1"/>
    <col min="12810" max="12810" width="7.42578125" style="22" customWidth="1"/>
    <col min="12811" max="12811" width="11.42578125" style="22" customWidth="1"/>
    <col min="12812" max="12812" width="10.42578125" style="22" customWidth="1"/>
    <col min="12813" max="12813" width="8.5703125" style="22" customWidth="1"/>
    <col min="12814" max="13054" width="9.140625" style="22"/>
    <col min="13055" max="13055" width="10.5703125" style="22" customWidth="1"/>
    <col min="13056" max="13056" width="9.28515625" style="22" customWidth="1"/>
    <col min="13057" max="13058" width="13.42578125" style="22" customWidth="1"/>
    <col min="13059" max="13059" width="6.5703125" style="22" customWidth="1"/>
    <col min="13060" max="13060" width="12.5703125" style="22" customWidth="1"/>
    <col min="13061" max="13061" width="13.28515625" style="22" customWidth="1"/>
    <col min="13062" max="13062" width="6.7109375" style="22" customWidth="1"/>
    <col min="13063" max="13063" width="12.42578125" style="22" customWidth="1"/>
    <col min="13064" max="13064" width="13.140625" style="22" customWidth="1"/>
    <col min="13065" max="13065" width="6.42578125" style="22" customWidth="1"/>
    <col min="13066" max="13066" width="7.42578125" style="22" customWidth="1"/>
    <col min="13067" max="13067" width="11.42578125" style="22" customWidth="1"/>
    <col min="13068" max="13068" width="10.42578125" style="22" customWidth="1"/>
    <col min="13069" max="13069" width="8.5703125" style="22" customWidth="1"/>
    <col min="13070" max="13310" width="9.140625" style="22"/>
    <col min="13311" max="13311" width="10.5703125" style="22" customWidth="1"/>
    <col min="13312" max="13312" width="9.28515625" style="22" customWidth="1"/>
    <col min="13313" max="13314" width="13.42578125" style="22" customWidth="1"/>
    <col min="13315" max="13315" width="6.5703125" style="22" customWidth="1"/>
    <col min="13316" max="13316" width="12.5703125" style="22" customWidth="1"/>
    <col min="13317" max="13317" width="13.28515625" style="22" customWidth="1"/>
    <col min="13318" max="13318" width="6.7109375" style="22" customWidth="1"/>
    <col min="13319" max="13319" width="12.42578125" style="22" customWidth="1"/>
    <col min="13320" max="13320" width="13.140625" style="22" customWidth="1"/>
    <col min="13321" max="13321" width="6.42578125" style="22" customWidth="1"/>
    <col min="13322" max="13322" width="7.42578125" style="22" customWidth="1"/>
    <col min="13323" max="13323" width="11.42578125" style="22" customWidth="1"/>
    <col min="13324" max="13324" width="10.42578125" style="22" customWidth="1"/>
    <col min="13325" max="13325" width="8.5703125" style="22" customWidth="1"/>
    <col min="13326" max="13566" width="9.140625" style="22"/>
    <col min="13567" max="13567" width="10.5703125" style="22" customWidth="1"/>
    <col min="13568" max="13568" width="9.28515625" style="22" customWidth="1"/>
    <col min="13569" max="13570" width="13.42578125" style="22" customWidth="1"/>
    <col min="13571" max="13571" width="6.5703125" style="22" customWidth="1"/>
    <col min="13572" max="13572" width="12.5703125" style="22" customWidth="1"/>
    <col min="13573" max="13573" width="13.28515625" style="22" customWidth="1"/>
    <col min="13574" max="13574" width="6.7109375" style="22" customWidth="1"/>
    <col min="13575" max="13575" width="12.42578125" style="22" customWidth="1"/>
    <col min="13576" max="13576" width="13.140625" style="22" customWidth="1"/>
    <col min="13577" max="13577" width="6.42578125" style="22" customWidth="1"/>
    <col min="13578" max="13578" width="7.42578125" style="22" customWidth="1"/>
    <col min="13579" max="13579" width="11.42578125" style="22" customWidth="1"/>
    <col min="13580" max="13580" width="10.42578125" style="22" customWidth="1"/>
    <col min="13581" max="13581" width="8.5703125" style="22" customWidth="1"/>
    <col min="13582" max="13822" width="9.140625" style="22"/>
    <col min="13823" max="13823" width="10.5703125" style="22" customWidth="1"/>
    <col min="13824" max="13824" width="9.28515625" style="22" customWidth="1"/>
    <col min="13825" max="13826" width="13.42578125" style="22" customWidth="1"/>
    <col min="13827" max="13827" width="6.5703125" style="22" customWidth="1"/>
    <col min="13828" max="13828" width="12.5703125" style="22" customWidth="1"/>
    <col min="13829" max="13829" width="13.28515625" style="22" customWidth="1"/>
    <col min="13830" max="13830" width="6.7109375" style="22" customWidth="1"/>
    <col min="13831" max="13831" width="12.42578125" style="22" customWidth="1"/>
    <col min="13832" max="13832" width="13.140625" style="22" customWidth="1"/>
    <col min="13833" max="13833" width="6.42578125" style="22" customWidth="1"/>
    <col min="13834" max="13834" width="7.42578125" style="22" customWidth="1"/>
    <col min="13835" max="13835" width="11.42578125" style="22" customWidth="1"/>
    <col min="13836" max="13836" width="10.42578125" style="22" customWidth="1"/>
    <col min="13837" max="13837" width="8.5703125" style="22" customWidth="1"/>
    <col min="13838" max="14078" width="9.140625" style="22"/>
    <col min="14079" max="14079" width="10.5703125" style="22" customWidth="1"/>
    <col min="14080" max="14080" width="9.28515625" style="22" customWidth="1"/>
    <col min="14081" max="14082" width="13.42578125" style="22" customWidth="1"/>
    <col min="14083" max="14083" width="6.5703125" style="22" customWidth="1"/>
    <col min="14084" max="14084" width="12.5703125" style="22" customWidth="1"/>
    <col min="14085" max="14085" width="13.28515625" style="22" customWidth="1"/>
    <col min="14086" max="14086" width="6.7109375" style="22" customWidth="1"/>
    <col min="14087" max="14087" width="12.42578125" style="22" customWidth="1"/>
    <col min="14088" max="14088" width="13.140625" style="22" customWidth="1"/>
    <col min="14089" max="14089" width="6.42578125" style="22" customWidth="1"/>
    <col min="14090" max="14090" width="7.42578125" style="22" customWidth="1"/>
    <col min="14091" max="14091" width="11.42578125" style="22" customWidth="1"/>
    <col min="14092" max="14092" width="10.42578125" style="22" customWidth="1"/>
    <col min="14093" max="14093" width="8.5703125" style="22" customWidth="1"/>
    <col min="14094" max="14334" width="9.140625" style="22"/>
    <col min="14335" max="14335" width="10.5703125" style="22" customWidth="1"/>
    <col min="14336" max="14336" width="9.28515625" style="22" customWidth="1"/>
    <col min="14337" max="14338" width="13.42578125" style="22" customWidth="1"/>
    <col min="14339" max="14339" width="6.5703125" style="22" customWidth="1"/>
    <col min="14340" max="14340" width="12.5703125" style="22" customWidth="1"/>
    <col min="14341" max="14341" width="13.28515625" style="22" customWidth="1"/>
    <col min="14342" max="14342" width="6.7109375" style="22" customWidth="1"/>
    <col min="14343" max="14343" width="12.42578125" style="22" customWidth="1"/>
    <col min="14344" max="14344" width="13.140625" style="22" customWidth="1"/>
    <col min="14345" max="14345" width="6.42578125" style="22" customWidth="1"/>
    <col min="14346" max="14346" width="7.42578125" style="22" customWidth="1"/>
    <col min="14347" max="14347" width="11.42578125" style="22" customWidth="1"/>
    <col min="14348" max="14348" width="10.42578125" style="22" customWidth="1"/>
    <col min="14349" max="14349" width="8.5703125" style="22" customWidth="1"/>
    <col min="14350" max="14590" width="9.140625" style="22"/>
    <col min="14591" max="14591" width="10.5703125" style="22" customWidth="1"/>
    <col min="14592" max="14592" width="9.28515625" style="22" customWidth="1"/>
    <col min="14593" max="14594" width="13.42578125" style="22" customWidth="1"/>
    <col min="14595" max="14595" width="6.5703125" style="22" customWidth="1"/>
    <col min="14596" max="14596" width="12.5703125" style="22" customWidth="1"/>
    <col min="14597" max="14597" width="13.28515625" style="22" customWidth="1"/>
    <col min="14598" max="14598" width="6.7109375" style="22" customWidth="1"/>
    <col min="14599" max="14599" width="12.42578125" style="22" customWidth="1"/>
    <col min="14600" max="14600" width="13.140625" style="22" customWidth="1"/>
    <col min="14601" max="14601" width="6.42578125" style="22" customWidth="1"/>
    <col min="14602" max="14602" width="7.42578125" style="22" customWidth="1"/>
    <col min="14603" max="14603" width="11.42578125" style="22" customWidth="1"/>
    <col min="14604" max="14604" width="10.42578125" style="22" customWidth="1"/>
    <col min="14605" max="14605" width="8.5703125" style="22" customWidth="1"/>
    <col min="14606" max="14846" width="9.140625" style="22"/>
    <col min="14847" max="14847" width="10.5703125" style="22" customWidth="1"/>
    <col min="14848" max="14848" width="9.28515625" style="22" customWidth="1"/>
    <col min="14849" max="14850" width="13.42578125" style="22" customWidth="1"/>
    <col min="14851" max="14851" width="6.5703125" style="22" customWidth="1"/>
    <col min="14852" max="14852" width="12.5703125" style="22" customWidth="1"/>
    <col min="14853" max="14853" width="13.28515625" style="22" customWidth="1"/>
    <col min="14854" max="14854" width="6.7109375" style="22" customWidth="1"/>
    <col min="14855" max="14855" width="12.42578125" style="22" customWidth="1"/>
    <col min="14856" max="14856" width="13.140625" style="22" customWidth="1"/>
    <col min="14857" max="14857" width="6.42578125" style="22" customWidth="1"/>
    <col min="14858" max="14858" width="7.42578125" style="22" customWidth="1"/>
    <col min="14859" max="14859" width="11.42578125" style="22" customWidth="1"/>
    <col min="14860" max="14860" width="10.42578125" style="22" customWidth="1"/>
    <col min="14861" max="14861" width="8.5703125" style="22" customWidth="1"/>
    <col min="14862" max="15102" width="9.140625" style="22"/>
    <col min="15103" max="15103" width="10.5703125" style="22" customWidth="1"/>
    <col min="15104" max="15104" width="9.28515625" style="22" customWidth="1"/>
    <col min="15105" max="15106" width="13.42578125" style="22" customWidth="1"/>
    <col min="15107" max="15107" width="6.5703125" style="22" customWidth="1"/>
    <col min="15108" max="15108" width="12.5703125" style="22" customWidth="1"/>
    <col min="15109" max="15109" width="13.28515625" style="22" customWidth="1"/>
    <col min="15110" max="15110" width="6.7109375" style="22" customWidth="1"/>
    <col min="15111" max="15111" width="12.42578125" style="22" customWidth="1"/>
    <col min="15112" max="15112" width="13.140625" style="22" customWidth="1"/>
    <col min="15113" max="15113" width="6.42578125" style="22" customWidth="1"/>
    <col min="15114" max="15114" width="7.42578125" style="22" customWidth="1"/>
    <col min="15115" max="15115" width="11.42578125" style="22" customWidth="1"/>
    <col min="15116" max="15116" width="10.42578125" style="22" customWidth="1"/>
    <col min="15117" max="15117" width="8.5703125" style="22" customWidth="1"/>
    <col min="15118" max="15358" width="9.140625" style="22"/>
    <col min="15359" max="15359" width="10.5703125" style="22" customWidth="1"/>
    <col min="15360" max="15360" width="9.28515625" style="22" customWidth="1"/>
    <col min="15361" max="15362" width="13.42578125" style="22" customWidth="1"/>
    <col min="15363" max="15363" width="6.5703125" style="22" customWidth="1"/>
    <col min="15364" max="15364" width="12.5703125" style="22" customWidth="1"/>
    <col min="15365" max="15365" width="13.28515625" style="22" customWidth="1"/>
    <col min="15366" max="15366" width="6.7109375" style="22" customWidth="1"/>
    <col min="15367" max="15367" width="12.42578125" style="22" customWidth="1"/>
    <col min="15368" max="15368" width="13.140625" style="22" customWidth="1"/>
    <col min="15369" max="15369" width="6.42578125" style="22" customWidth="1"/>
    <col min="15370" max="15370" width="7.42578125" style="22" customWidth="1"/>
    <col min="15371" max="15371" width="11.42578125" style="22" customWidth="1"/>
    <col min="15372" max="15372" width="10.42578125" style="22" customWidth="1"/>
    <col min="15373" max="15373" width="8.5703125" style="22" customWidth="1"/>
    <col min="15374" max="15614" width="9.140625" style="22"/>
    <col min="15615" max="15615" width="10.5703125" style="22" customWidth="1"/>
    <col min="15616" max="15616" width="9.28515625" style="22" customWidth="1"/>
    <col min="15617" max="15618" width="13.42578125" style="22" customWidth="1"/>
    <col min="15619" max="15619" width="6.5703125" style="22" customWidth="1"/>
    <col min="15620" max="15620" width="12.5703125" style="22" customWidth="1"/>
    <col min="15621" max="15621" width="13.28515625" style="22" customWidth="1"/>
    <col min="15622" max="15622" width="6.7109375" style="22" customWidth="1"/>
    <col min="15623" max="15623" width="12.42578125" style="22" customWidth="1"/>
    <col min="15624" max="15624" width="13.140625" style="22" customWidth="1"/>
    <col min="15625" max="15625" width="6.42578125" style="22" customWidth="1"/>
    <col min="15626" max="15626" width="7.42578125" style="22" customWidth="1"/>
    <col min="15627" max="15627" width="11.42578125" style="22" customWidth="1"/>
    <col min="15628" max="15628" width="10.42578125" style="22" customWidth="1"/>
    <col min="15629" max="15629" width="8.5703125" style="22" customWidth="1"/>
    <col min="15630" max="15870" width="9.140625" style="22"/>
    <col min="15871" max="15871" width="10.5703125" style="22" customWidth="1"/>
    <col min="15872" max="15872" width="9.28515625" style="22" customWidth="1"/>
    <col min="15873" max="15874" width="13.42578125" style="22" customWidth="1"/>
    <col min="15875" max="15875" width="6.5703125" style="22" customWidth="1"/>
    <col min="15876" max="15876" width="12.5703125" style="22" customWidth="1"/>
    <col min="15877" max="15877" width="13.28515625" style="22" customWidth="1"/>
    <col min="15878" max="15878" width="6.7109375" style="22" customWidth="1"/>
    <col min="15879" max="15879" width="12.42578125" style="22" customWidth="1"/>
    <col min="15880" max="15880" width="13.140625" style="22" customWidth="1"/>
    <col min="15881" max="15881" width="6.42578125" style="22" customWidth="1"/>
    <col min="15882" max="15882" width="7.42578125" style="22" customWidth="1"/>
    <col min="15883" max="15883" width="11.42578125" style="22" customWidth="1"/>
    <col min="15884" max="15884" width="10.42578125" style="22" customWidth="1"/>
    <col min="15885" max="15885" width="8.5703125" style="22" customWidth="1"/>
    <col min="15886" max="16126" width="9.140625" style="22"/>
    <col min="16127" max="16127" width="10.5703125" style="22" customWidth="1"/>
    <col min="16128" max="16128" width="9.28515625" style="22" customWidth="1"/>
    <col min="16129" max="16130" width="13.42578125" style="22" customWidth="1"/>
    <col min="16131" max="16131" width="6.5703125" style="22" customWidth="1"/>
    <col min="16132" max="16132" width="12.5703125" style="22" customWidth="1"/>
    <col min="16133" max="16133" width="13.28515625" style="22" customWidth="1"/>
    <col min="16134" max="16134" width="6.7109375" style="22" customWidth="1"/>
    <col min="16135" max="16135" width="12.42578125" style="22" customWidth="1"/>
    <col min="16136" max="16136" width="13.140625" style="22" customWidth="1"/>
    <col min="16137" max="16137" width="6.42578125" style="22" customWidth="1"/>
    <col min="16138" max="16138" width="7.42578125" style="22" customWidth="1"/>
    <col min="16139" max="16139" width="11.42578125" style="22" customWidth="1"/>
    <col min="16140" max="16140" width="10.42578125" style="22" customWidth="1"/>
    <col min="16141" max="16141" width="8.5703125" style="22" customWidth="1"/>
    <col min="16142" max="16382" width="9.140625" style="22"/>
    <col min="16383" max="16384" width="9.140625" style="22" customWidth="1"/>
  </cols>
  <sheetData>
    <row r="1" spans="1:19" ht="24" customHeight="1" x14ac:dyDescent="0.25">
      <c r="A1" s="118" t="s">
        <v>25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9" ht="24.75" customHeight="1" x14ac:dyDescent="0.25">
      <c r="A2" s="119" t="s">
        <v>26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</row>
    <row r="3" spans="1:19" s="25" customFormat="1" ht="31.5" customHeight="1" x14ac:dyDescent="0.25">
      <c r="A3" s="120"/>
      <c r="B3" s="120"/>
      <c r="C3" s="23"/>
      <c r="D3" s="23"/>
      <c r="E3" s="23"/>
      <c r="F3" s="23"/>
      <c r="G3" s="23"/>
      <c r="H3" s="23"/>
      <c r="I3" s="23"/>
      <c r="J3" s="24"/>
      <c r="N3" s="120"/>
      <c r="O3" s="120"/>
    </row>
    <row r="4" spans="1:19" s="26" customFormat="1" ht="31.5" customHeight="1" x14ac:dyDescent="0.25">
      <c r="A4" s="121" t="s">
        <v>27</v>
      </c>
      <c r="B4" s="121"/>
      <c r="C4" s="122">
        <v>2015</v>
      </c>
      <c r="D4" s="122"/>
      <c r="E4" s="122"/>
      <c r="F4" s="122">
        <v>2016</v>
      </c>
      <c r="G4" s="122"/>
      <c r="H4" s="122"/>
      <c r="I4" s="122">
        <v>2017</v>
      </c>
      <c r="J4" s="122"/>
      <c r="K4" s="122"/>
      <c r="L4" s="123" t="s">
        <v>28</v>
      </c>
      <c r="M4" s="123" t="s">
        <v>29</v>
      </c>
      <c r="N4" s="126" t="s">
        <v>30</v>
      </c>
      <c r="O4" s="126"/>
    </row>
    <row r="5" spans="1:19" s="26" customFormat="1" ht="25.5" customHeight="1" x14ac:dyDescent="0.25">
      <c r="A5" s="121"/>
      <c r="B5" s="121"/>
      <c r="C5" s="66" t="s">
        <v>31</v>
      </c>
      <c r="D5" s="66" t="s">
        <v>32</v>
      </c>
      <c r="E5" s="123" t="s">
        <v>33</v>
      </c>
      <c r="F5" s="66" t="s">
        <v>31</v>
      </c>
      <c r="G5" s="66" t="s">
        <v>32</v>
      </c>
      <c r="H5" s="123" t="s">
        <v>33</v>
      </c>
      <c r="I5" s="66" t="s">
        <v>31</v>
      </c>
      <c r="J5" s="66" t="s">
        <v>32</v>
      </c>
      <c r="K5" s="123" t="s">
        <v>33</v>
      </c>
      <c r="L5" s="124"/>
      <c r="M5" s="124"/>
      <c r="N5" s="126"/>
      <c r="O5" s="126"/>
    </row>
    <row r="6" spans="1:19" s="26" customFormat="1" ht="22.5" customHeight="1" x14ac:dyDescent="0.25">
      <c r="A6" s="121"/>
      <c r="B6" s="121"/>
      <c r="C6" s="67" t="s">
        <v>9</v>
      </c>
      <c r="D6" s="67" t="s">
        <v>10</v>
      </c>
      <c r="E6" s="125"/>
      <c r="F6" s="67" t="s">
        <v>9</v>
      </c>
      <c r="G6" s="67" t="s">
        <v>10</v>
      </c>
      <c r="H6" s="125"/>
      <c r="I6" s="67" t="s">
        <v>9</v>
      </c>
      <c r="J6" s="67" t="s">
        <v>10</v>
      </c>
      <c r="K6" s="125"/>
      <c r="L6" s="125"/>
      <c r="M6" s="125"/>
      <c r="N6" s="126"/>
      <c r="O6" s="126"/>
    </row>
    <row r="7" spans="1:19" s="26" customFormat="1" ht="62.25" customHeight="1" x14ac:dyDescent="0.25">
      <c r="A7" s="121"/>
      <c r="B7" s="121"/>
      <c r="C7" s="68" t="s">
        <v>11</v>
      </c>
      <c r="D7" s="68" t="s">
        <v>12</v>
      </c>
      <c r="E7" s="69" t="s">
        <v>34</v>
      </c>
      <c r="F7" s="68" t="s">
        <v>11</v>
      </c>
      <c r="G7" s="68" t="s">
        <v>12</v>
      </c>
      <c r="H7" s="69" t="s">
        <v>34</v>
      </c>
      <c r="I7" s="68" t="s">
        <v>11</v>
      </c>
      <c r="J7" s="68" t="s">
        <v>12</v>
      </c>
      <c r="K7" s="69" t="s">
        <v>34</v>
      </c>
      <c r="L7" s="70" t="s">
        <v>35</v>
      </c>
      <c r="M7" s="69" t="s">
        <v>36</v>
      </c>
      <c r="N7" s="126"/>
      <c r="O7" s="126"/>
    </row>
    <row r="8" spans="1:19" ht="39.75" customHeight="1" x14ac:dyDescent="0.25">
      <c r="A8" s="116" t="s">
        <v>37</v>
      </c>
      <c r="B8" s="116"/>
      <c r="C8" s="27">
        <v>39351.4</v>
      </c>
      <c r="D8" s="27">
        <v>45905017.399999999</v>
      </c>
      <c r="E8" s="27">
        <v>94.5</v>
      </c>
      <c r="F8" s="27">
        <v>46605.4</v>
      </c>
      <c r="G8" s="27">
        <v>55001711.799999997</v>
      </c>
      <c r="H8" s="27">
        <v>95.899779953993004</v>
      </c>
      <c r="I8" s="27">
        <v>29137.3</v>
      </c>
      <c r="J8" s="27">
        <v>34482375.600000001</v>
      </c>
      <c r="K8" s="27">
        <f>ROUND((J8/$J$14*100),1)</f>
        <v>92.3</v>
      </c>
      <c r="L8" s="27">
        <f>((J8/G8)-1)*100</f>
        <v>-37.306722879123186</v>
      </c>
      <c r="M8" s="27">
        <f>(((J8/D8)^0.5)-1)*100</f>
        <v>-13.33005701244414</v>
      </c>
      <c r="N8" s="116" t="s">
        <v>38</v>
      </c>
      <c r="O8" s="116"/>
      <c r="Q8" s="28"/>
      <c r="R8" s="28"/>
      <c r="S8" s="28"/>
    </row>
    <row r="9" spans="1:19" ht="31.5" customHeight="1" x14ac:dyDescent="0.25">
      <c r="A9" s="117" t="s">
        <v>39</v>
      </c>
      <c r="B9" s="29" t="s">
        <v>40</v>
      </c>
      <c r="C9" s="30">
        <v>140.99999999999997</v>
      </c>
      <c r="D9" s="30">
        <v>164473.60000000001</v>
      </c>
      <c r="E9" s="30">
        <v>0.3</v>
      </c>
      <c r="F9" s="30">
        <v>4.2</v>
      </c>
      <c r="G9" s="30">
        <v>5010.2</v>
      </c>
      <c r="H9" s="30">
        <v>8.7356749781285128E-3</v>
      </c>
      <c r="I9" s="30">
        <v>0</v>
      </c>
      <c r="J9" s="30">
        <v>0</v>
      </c>
      <c r="K9" s="30">
        <f t="shared" ref="K9:K13" si="0">ROUND((J9/$J$14*100),1)</f>
        <v>0</v>
      </c>
      <c r="L9" s="30">
        <f t="shared" ref="L9:L14" si="1">((J9/G9)-1)*100</f>
        <v>-100</v>
      </c>
      <c r="M9" s="30">
        <f t="shared" ref="M9:M14" si="2">(((J9/D9)^0.5)-1)*100</f>
        <v>-100</v>
      </c>
      <c r="N9" s="29" t="s">
        <v>41</v>
      </c>
      <c r="O9" s="117" t="s">
        <v>42</v>
      </c>
      <c r="Q9" s="28"/>
      <c r="R9" s="28"/>
      <c r="S9" s="28"/>
    </row>
    <row r="10" spans="1:19" ht="31.5" customHeight="1" x14ac:dyDescent="0.25">
      <c r="A10" s="117"/>
      <c r="B10" s="29" t="s">
        <v>43</v>
      </c>
      <c r="C10" s="30">
        <v>1246.1000000000001</v>
      </c>
      <c r="D10" s="30">
        <v>1452920.0999999999</v>
      </c>
      <c r="E10" s="30">
        <v>3</v>
      </c>
      <c r="F10" s="30">
        <v>1106.2</v>
      </c>
      <c r="G10" s="30">
        <v>1307535.8999999999</v>
      </c>
      <c r="H10" s="30">
        <v>2.2797909553779783</v>
      </c>
      <c r="I10" s="30">
        <v>1444.4</v>
      </c>
      <c r="J10" s="30">
        <v>1707308.3000000003</v>
      </c>
      <c r="K10" s="30">
        <f t="shared" si="0"/>
        <v>4.5999999999999996</v>
      </c>
      <c r="L10" s="30">
        <f t="shared" si="1"/>
        <v>30.574487476787482</v>
      </c>
      <c r="M10" s="30">
        <f t="shared" si="2"/>
        <v>8.4014545928222653</v>
      </c>
      <c r="N10" s="29" t="s">
        <v>44</v>
      </c>
      <c r="O10" s="117"/>
      <c r="Q10" s="28"/>
      <c r="R10" s="28"/>
      <c r="S10" s="28"/>
    </row>
    <row r="11" spans="1:19" ht="31.5" customHeight="1" x14ac:dyDescent="0.25">
      <c r="A11" s="117"/>
      <c r="B11" s="29" t="s">
        <v>45</v>
      </c>
      <c r="C11" s="30">
        <v>62.999999999999993</v>
      </c>
      <c r="D11" s="30">
        <v>73425.2</v>
      </c>
      <c r="E11" s="30">
        <v>0.2</v>
      </c>
      <c r="F11" s="30">
        <v>103.6</v>
      </c>
      <c r="G11" s="30">
        <v>122451.7</v>
      </c>
      <c r="H11" s="30">
        <v>0.21350410197582917</v>
      </c>
      <c r="I11" s="30">
        <v>122.5</v>
      </c>
      <c r="J11" s="30">
        <v>144796</v>
      </c>
      <c r="K11" s="30">
        <f t="shared" si="0"/>
        <v>0.4</v>
      </c>
      <c r="L11" s="30">
        <f t="shared" si="1"/>
        <v>18.24743960271682</v>
      </c>
      <c r="M11" s="30">
        <f t="shared" si="2"/>
        <v>40.428647548199393</v>
      </c>
      <c r="N11" s="29" t="s">
        <v>46</v>
      </c>
      <c r="O11" s="117"/>
      <c r="Q11" s="28"/>
      <c r="R11" s="28"/>
      <c r="S11" s="28"/>
    </row>
    <row r="12" spans="1:19" ht="31.5" customHeight="1" x14ac:dyDescent="0.25">
      <c r="A12" s="117"/>
      <c r="B12" s="29" t="s">
        <v>47</v>
      </c>
      <c r="C12" s="30">
        <v>842.59999999999991</v>
      </c>
      <c r="D12" s="30">
        <v>982396.40000000014</v>
      </c>
      <c r="E12" s="30">
        <v>2</v>
      </c>
      <c r="F12" s="30">
        <v>775.5</v>
      </c>
      <c r="G12" s="30">
        <v>916614.7</v>
      </c>
      <c r="H12" s="30">
        <v>1.5981893136750576</v>
      </c>
      <c r="I12" s="30">
        <v>868.69999999999993</v>
      </c>
      <c r="J12" s="30">
        <v>1026738.8</v>
      </c>
      <c r="K12" s="30">
        <f t="shared" si="0"/>
        <v>2.7</v>
      </c>
      <c r="L12" s="30">
        <f t="shared" si="1"/>
        <v>12.014219278831128</v>
      </c>
      <c r="M12" s="30">
        <f t="shared" si="2"/>
        <v>2.231940861054138</v>
      </c>
      <c r="N12" s="29" t="s">
        <v>48</v>
      </c>
      <c r="O12" s="117"/>
      <c r="Q12" s="28"/>
      <c r="R12" s="28"/>
      <c r="S12" s="28"/>
    </row>
    <row r="13" spans="1:19" ht="66" customHeight="1" x14ac:dyDescent="0.25">
      <c r="A13" s="116" t="s">
        <v>49</v>
      </c>
      <c r="B13" s="116"/>
      <c r="C13" s="27">
        <v>2292.6999999999998</v>
      </c>
      <c r="D13" s="27">
        <v>2673215.2999999998</v>
      </c>
      <c r="E13" s="27">
        <v>5.5</v>
      </c>
      <c r="F13" s="27">
        <v>1989.5</v>
      </c>
      <c r="G13" s="27">
        <v>2351612.5</v>
      </c>
      <c r="H13" s="27">
        <v>4.100220046006994</v>
      </c>
      <c r="I13" s="27">
        <f>SUM(I9:I12)</f>
        <v>2435.6</v>
      </c>
      <c r="J13" s="27">
        <f>SUM(J9:J12)</f>
        <v>2878843.1000000006</v>
      </c>
      <c r="K13" s="27">
        <f t="shared" si="0"/>
        <v>7.7</v>
      </c>
      <c r="L13" s="27">
        <f t="shared" si="1"/>
        <v>22.419960771598248</v>
      </c>
      <c r="M13" s="27">
        <f t="shared" si="2"/>
        <v>3.774829603532992</v>
      </c>
      <c r="N13" s="116" t="s">
        <v>50</v>
      </c>
      <c r="O13" s="116"/>
      <c r="Q13" s="28"/>
      <c r="R13" s="28"/>
      <c r="S13" s="28"/>
    </row>
    <row r="14" spans="1:19" ht="31.5" customHeight="1" x14ac:dyDescent="0.25">
      <c r="A14" s="113" t="s">
        <v>51</v>
      </c>
      <c r="B14" s="114"/>
      <c r="C14" s="71">
        <v>41644.1</v>
      </c>
      <c r="D14" s="72">
        <v>48578232.699999996</v>
      </c>
      <c r="E14" s="73">
        <v>100</v>
      </c>
      <c r="F14" s="71">
        <v>48594.9</v>
      </c>
      <c r="G14" s="72">
        <v>57353324.299999997</v>
      </c>
      <c r="H14" s="73">
        <v>100</v>
      </c>
      <c r="I14" s="71">
        <f>SUM(I8,I13)</f>
        <v>31572.899999999998</v>
      </c>
      <c r="J14" s="72">
        <f>SUM(J8,J13)</f>
        <v>37361218.700000003</v>
      </c>
      <c r="K14" s="72">
        <f>SUM(K8,K13)</f>
        <v>100</v>
      </c>
      <c r="L14" s="72">
        <f t="shared" si="1"/>
        <v>-34.857797423261125</v>
      </c>
      <c r="M14" s="72">
        <f t="shared" si="2"/>
        <v>-12.302005555292272</v>
      </c>
      <c r="N14" s="115" t="s">
        <v>52</v>
      </c>
      <c r="O14" s="115"/>
      <c r="Q14" s="28"/>
      <c r="R14" s="28"/>
      <c r="S14" s="28"/>
    </row>
    <row r="16" spans="1:19" x14ac:dyDescent="0.25">
      <c r="E16" s="31"/>
      <c r="H16" s="31"/>
    </row>
    <row r="19" spans="9:18" s="32" customFormat="1" x14ac:dyDescent="0.25">
      <c r="I19" s="33"/>
      <c r="Q19" s="22"/>
      <c r="R19" s="22"/>
    </row>
  </sheetData>
  <mergeCells count="22">
    <mergeCell ref="A1:O1"/>
    <mergeCell ref="A2:O2"/>
    <mergeCell ref="A3:B3"/>
    <mergeCell ref="N3:O3"/>
    <mergeCell ref="A4:B7"/>
    <mergeCell ref="C4:E4"/>
    <mergeCell ref="F4:H4"/>
    <mergeCell ref="I4:K4"/>
    <mergeCell ref="L4:L6"/>
    <mergeCell ref="M4:M6"/>
    <mergeCell ref="N4:O7"/>
    <mergeCell ref="E5:E6"/>
    <mergeCell ref="H5:H6"/>
    <mergeCell ref="K5:K6"/>
    <mergeCell ref="A14:B14"/>
    <mergeCell ref="N14:O14"/>
    <mergeCell ref="A8:B8"/>
    <mergeCell ref="N8:O8"/>
    <mergeCell ref="A9:A12"/>
    <mergeCell ref="O9:O12"/>
    <mergeCell ref="A13:B13"/>
    <mergeCell ref="N13:O13"/>
  </mergeCells>
  <printOptions horizontalCentered="1"/>
  <pageMargins left="0.31496062992126" right="0.31496062992126" top="0.74803149606299202" bottom="0.74803149606299202" header="0.31496062992126" footer="0.31496062992126"/>
  <pageSetup paperSize="9" firstPageNumber="8" orientation="landscape" useFirstPageNumber="1" r:id="rId1"/>
  <ignoredErrors>
    <ignoredError sqref="I13:J13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rightToLeft="1" workbookViewId="0">
      <selection activeCell="N1" sqref="N1"/>
    </sheetView>
  </sheetViews>
  <sheetFormatPr defaultColWidth="8" defaultRowHeight="12.75" x14ac:dyDescent="0.25"/>
  <cols>
    <col min="1" max="1" width="23.7109375" style="34" customWidth="1"/>
    <col min="2" max="2" width="12.5703125" style="34" customWidth="1"/>
    <col min="3" max="3" width="14.140625" style="34" customWidth="1"/>
    <col min="4" max="4" width="9.28515625" style="34" customWidth="1"/>
    <col min="5" max="5" width="0.7109375" style="48" customWidth="1"/>
    <col min="6" max="6" width="10.7109375" style="34" customWidth="1"/>
    <col min="7" max="7" width="14" style="34" customWidth="1"/>
    <col min="8" max="8" width="9.28515625" style="34" customWidth="1"/>
    <col min="9" max="9" width="29.28515625" style="34" customWidth="1"/>
    <col min="10" max="241" width="8" style="34"/>
    <col min="242" max="242" width="16" style="34" customWidth="1"/>
    <col min="243" max="243" width="18" style="34" customWidth="1"/>
    <col min="244" max="244" width="19.42578125" style="34" customWidth="1"/>
    <col min="245" max="245" width="9.7109375" style="34" customWidth="1"/>
    <col min="246" max="246" width="18.28515625" style="34" customWidth="1"/>
    <col min="247" max="247" width="15.7109375" style="34" customWidth="1"/>
    <col min="248" max="248" width="10.28515625" style="34" customWidth="1"/>
    <col min="249" max="249" width="20.5703125" style="34" customWidth="1"/>
    <col min="250" max="497" width="8" style="34"/>
    <col min="498" max="498" width="16" style="34" customWidth="1"/>
    <col min="499" max="499" width="18" style="34" customWidth="1"/>
    <col min="500" max="500" width="19.42578125" style="34" customWidth="1"/>
    <col min="501" max="501" width="9.7109375" style="34" customWidth="1"/>
    <col min="502" max="502" width="18.28515625" style="34" customWidth="1"/>
    <col min="503" max="503" width="15.7109375" style="34" customWidth="1"/>
    <col min="504" max="504" width="10.28515625" style="34" customWidth="1"/>
    <col min="505" max="505" width="20.5703125" style="34" customWidth="1"/>
    <col min="506" max="753" width="8" style="34"/>
    <col min="754" max="754" width="16" style="34" customWidth="1"/>
    <col min="755" max="755" width="18" style="34" customWidth="1"/>
    <col min="756" max="756" width="19.42578125" style="34" customWidth="1"/>
    <col min="757" max="757" width="9.7109375" style="34" customWidth="1"/>
    <col min="758" max="758" width="18.28515625" style="34" customWidth="1"/>
    <col min="759" max="759" width="15.7109375" style="34" customWidth="1"/>
    <col min="760" max="760" width="10.28515625" style="34" customWidth="1"/>
    <col min="761" max="761" width="20.5703125" style="34" customWidth="1"/>
    <col min="762" max="1009" width="8" style="34"/>
    <col min="1010" max="1010" width="16" style="34" customWidth="1"/>
    <col min="1011" max="1011" width="18" style="34" customWidth="1"/>
    <col min="1012" max="1012" width="19.42578125" style="34" customWidth="1"/>
    <col min="1013" max="1013" width="9.7109375" style="34" customWidth="1"/>
    <col min="1014" max="1014" width="18.28515625" style="34" customWidth="1"/>
    <col min="1015" max="1015" width="15.7109375" style="34" customWidth="1"/>
    <col min="1016" max="1016" width="10.28515625" style="34" customWidth="1"/>
    <col min="1017" max="1017" width="20.5703125" style="34" customWidth="1"/>
    <col min="1018" max="1265" width="8" style="34"/>
    <col min="1266" max="1266" width="16" style="34" customWidth="1"/>
    <col min="1267" max="1267" width="18" style="34" customWidth="1"/>
    <col min="1268" max="1268" width="19.42578125" style="34" customWidth="1"/>
    <col min="1269" max="1269" width="9.7109375" style="34" customWidth="1"/>
    <col min="1270" max="1270" width="18.28515625" style="34" customWidth="1"/>
    <col min="1271" max="1271" width="15.7109375" style="34" customWidth="1"/>
    <col min="1272" max="1272" width="10.28515625" style="34" customWidth="1"/>
    <col min="1273" max="1273" width="20.5703125" style="34" customWidth="1"/>
    <col min="1274" max="1521" width="8" style="34"/>
    <col min="1522" max="1522" width="16" style="34" customWidth="1"/>
    <col min="1523" max="1523" width="18" style="34" customWidth="1"/>
    <col min="1524" max="1524" width="19.42578125" style="34" customWidth="1"/>
    <col min="1525" max="1525" width="9.7109375" style="34" customWidth="1"/>
    <col min="1526" max="1526" width="18.28515625" style="34" customWidth="1"/>
    <col min="1527" max="1527" width="15.7109375" style="34" customWidth="1"/>
    <col min="1528" max="1528" width="10.28515625" style="34" customWidth="1"/>
    <col min="1529" max="1529" width="20.5703125" style="34" customWidth="1"/>
    <col min="1530" max="1777" width="8" style="34"/>
    <col min="1778" max="1778" width="16" style="34" customWidth="1"/>
    <col min="1779" max="1779" width="18" style="34" customWidth="1"/>
    <col min="1780" max="1780" width="19.42578125" style="34" customWidth="1"/>
    <col min="1781" max="1781" width="9.7109375" style="34" customWidth="1"/>
    <col min="1782" max="1782" width="18.28515625" style="34" customWidth="1"/>
    <col min="1783" max="1783" width="15.7109375" style="34" customWidth="1"/>
    <col min="1784" max="1784" width="10.28515625" style="34" customWidth="1"/>
    <col min="1785" max="1785" width="20.5703125" style="34" customWidth="1"/>
    <col min="1786" max="2033" width="8" style="34"/>
    <col min="2034" max="2034" width="16" style="34" customWidth="1"/>
    <col min="2035" max="2035" width="18" style="34" customWidth="1"/>
    <col min="2036" max="2036" width="19.42578125" style="34" customWidth="1"/>
    <col min="2037" max="2037" width="9.7109375" style="34" customWidth="1"/>
    <col min="2038" max="2038" width="18.28515625" style="34" customWidth="1"/>
    <col min="2039" max="2039" width="15.7109375" style="34" customWidth="1"/>
    <col min="2040" max="2040" width="10.28515625" style="34" customWidth="1"/>
    <col min="2041" max="2041" width="20.5703125" style="34" customWidth="1"/>
    <col min="2042" max="2289" width="8" style="34"/>
    <col min="2290" max="2290" width="16" style="34" customWidth="1"/>
    <col min="2291" max="2291" width="18" style="34" customWidth="1"/>
    <col min="2292" max="2292" width="19.42578125" style="34" customWidth="1"/>
    <col min="2293" max="2293" width="9.7109375" style="34" customWidth="1"/>
    <col min="2294" max="2294" width="18.28515625" style="34" customWidth="1"/>
    <col min="2295" max="2295" width="15.7109375" style="34" customWidth="1"/>
    <col min="2296" max="2296" width="10.28515625" style="34" customWidth="1"/>
    <col min="2297" max="2297" width="20.5703125" style="34" customWidth="1"/>
    <col min="2298" max="2545" width="8" style="34"/>
    <col min="2546" max="2546" width="16" style="34" customWidth="1"/>
    <col min="2547" max="2547" width="18" style="34" customWidth="1"/>
    <col min="2548" max="2548" width="19.42578125" style="34" customWidth="1"/>
    <col min="2549" max="2549" width="9.7109375" style="34" customWidth="1"/>
    <col min="2550" max="2550" width="18.28515625" style="34" customWidth="1"/>
    <col min="2551" max="2551" width="15.7109375" style="34" customWidth="1"/>
    <col min="2552" max="2552" width="10.28515625" style="34" customWidth="1"/>
    <col min="2553" max="2553" width="20.5703125" style="34" customWidth="1"/>
    <col min="2554" max="2801" width="8" style="34"/>
    <col min="2802" max="2802" width="16" style="34" customWidth="1"/>
    <col min="2803" max="2803" width="18" style="34" customWidth="1"/>
    <col min="2804" max="2804" width="19.42578125" style="34" customWidth="1"/>
    <col min="2805" max="2805" width="9.7109375" style="34" customWidth="1"/>
    <col min="2806" max="2806" width="18.28515625" style="34" customWidth="1"/>
    <col min="2807" max="2807" width="15.7109375" style="34" customWidth="1"/>
    <col min="2808" max="2808" width="10.28515625" style="34" customWidth="1"/>
    <col min="2809" max="2809" width="20.5703125" style="34" customWidth="1"/>
    <col min="2810" max="3057" width="8" style="34"/>
    <col min="3058" max="3058" width="16" style="34" customWidth="1"/>
    <col min="3059" max="3059" width="18" style="34" customWidth="1"/>
    <col min="3060" max="3060" width="19.42578125" style="34" customWidth="1"/>
    <col min="3061" max="3061" width="9.7109375" style="34" customWidth="1"/>
    <col min="3062" max="3062" width="18.28515625" style="34" customWidth="1"/>
    <col min="3063" max="3063" width="15.7109375" style="34" customWidth="1"/>
    <col min="3064" max="3064" width="10.28515625" style="34" customWidth="1"/>
    <col min="3065" max="3065" width="20.5703125" style="34" customWidth="1"/>
    <col min="3066" max="3313" width="8" style="34"/>
    <col min="3314" max="3314" width="16" style="34" customWidth="1"/>
    <col min="3315" max="3315" width="18" style="34" customWidth="1"/>
    <col min="3316" max="3316" width="19.42578125" style="34" customWidth="1"/>
    <col min="3317" max="3317" width="9.7109375" style="34" customWidth="1"/>
    <col min="3318" max="3318" width="18.28515625" style="34" customWidth="1"/>
    <col min="3319" max="3319" width="15.7109375" style="34" customWidth="1"/>
    <col min="3320" max="3320" width="10.28515625" style="34" customWidth="1"/>
    <col min="3321" max="3321" width="20.5703125" style="34" customWidth="1"/>
    <col min="3322" max="3569" width="8" style="34"/>
    <col min="3570" max="3570" width="16" style="34" customWidth="1"/>
    <col min="3571" max="3571" width="18" style="34" customWidth="1"/>
    <col min="3572" max="3572" width="19.42578125" style="34" customWidth="1"/>
    <col min="3573" max="3573" width="9.7109375" style="34" customWidth="1"/>
    <col min="3574" max="3574" width="18.28515625" style="34" customWidth="1"/>
    <col min="3575" max="3575" width="15.7109375" style="34" customWidth="1"/>
    <col min="3576" max="3576" width="10.28515625" style="34" customWidth="1"/>
    <col min="3577" max="3577" width="20.5703125" style="34" customWidth="1"/>
    <col min="3578" max="3825" width="8" style="34"/>
    <col min="3826" max="3826" width="16" style="34" customWidth="1"/>
    <col min="3827" max="3827" width="18" style="34" customWidth="1"/>
    <col min="3828" max="3828" width="19.42578125" style="34" customWidth="1"/>
    <col min="3829" max="3829" width="9.7109375" style="34" customWidth="1"/>
    <col min="3830" max="3830" width="18.28515625" style="34" customWidth="1"/>
    <col min="3831" max="3831" width="15.7109375" style="34" customWidth="1"/>
    <col min="3832" max="3832" width="10.28515625" style="34" customWidth="1"/>
    <col min="3833" max="3833" width="20.5703125" style="34" customWidth="1"/>
    <col min="3834" max="4081" width="8" style="34"/>
    <col min="4082" max="4082" width="16" style="34" customWidth="1"/>
    <col min="4083" max="4083" width="18" style="34" customWidth="1"/>
    <col min="4084" max="4084" width="19.42578125" style="34" customWidth="1"/>
    <col min="4085" max="4085" width="9.7109375" style="34" customWidth="1"/>
    <col min="4086" max="4086" width="18.28515625" style="34" customWidth="1"/>
    <col min="4087" max="4087" width="15.7109375" style="34" customWidth="1"/>
    <col min="4088" max="4088" width="10.28515625" style="34" customWidth="1"/>
    <col min="4089" max="4089" width="20.5703125" style="34" customWidth="1"/>
    <col min="4090" max="4337" width="8" style="34"/>
    <col min="4338" max="4338" width="16" style="34" customWidth="1"/>
    <col min="4339" max="4339" width="18" style="34" customWidth="1"/>
    <col min="4340" max="4340" width="19.42578125" style="34" customWidth="1"/>
    <col min="4341" max="4341" width="9.7109375" style="34" customWidth="1"/>
    <col min="4342" max="4342" width="18.28515625" style="34" customWidth="1"/>
    <col min="4343" max="4343" width="15.7109375" style="34" customWidth="1"/>
    <col min="4344" max="4344" width="10.28515625" style="34" customWidth="1"/>
    <col min="4345" max="4345" width="20.5703125" style="34" customWidth="1"/>
    <col min="4346" max="4593" width="8" style="34"/>
    <col min="4594" max="4594" width="16" style="34" customWidth="1"/>
    <col min="4595" max="4595" width="18" style="34" customWidth="1"/>
    <col min="4596" max="4596" width="19.42578125" style="34" customWidth="1"/>
    <col min="4597" max="4597" width="9.7109375" style="34" customWidth="1"/>
    <col min="4598" max="4598" width="18.28515625" style="34" customWidth="1"/>
    <col min="4599" max="4599" width="15.7109375" style="34" customWidth="1"/>
    <col min="4600" max="4600" width="10.28515625" style="34" customWidth="1"/>
    <col min="4601" max="4601" width="20.5703125" style="34" customWidth="1"/>
    <col min="4602" max="4849" width="8" style="34"/>
    <col min="4850" max="4850" width="16" style="34" customWidth="1"/>
    <col min="4851" max="4851" width="18" style="34" customWidth="1"/>
    <col min="4852" max="4852" width="19.42578125" style="34" customWidth="1"/>
    <col min="4853" max="4853" width="9.7109375" style="34" customWidth="1"/>
    <col min="4854" max="4854" width="18.28515625" style="34" customWidth="1"/>
    <col min="4855" max="4855" width="15.7109375" style="34" customWidth="1"/>
    <col min="4856" max="4856" width="10.28515625" style="34" customWidth="1"/>
    <col min="4857" max="4857" width="20.5703125" style="34" customWidth="1"/>
    <col min="4858" max="5105" width="8" style="34"/>
    <col min="5106" max="5106" width="16" style="34" customWidth="1"/>
    <col min="5107" max="5107" width="18" style="34" customWidth="1"/>
    <col min="5108" max="5108" width="19.42578125" style="34" customWidth="1"/>
    <col min="5109" max="5109" width="9.7109375" style="34" customWidth="1"/>
    <col min="5110" max="5110" width="18.28515625" style="34" customWidth="1"/>
    <col min="5111" max="5111" width="15.7109375" style="34" customWidth="1"/>
    <col min="5112" max="5112" width="10.28515625" style="34" customWidth="1"/>
    <col min="5113" max="5113" width="20.5703125" style="34" customWidth="1"/>
    <col min="5114" max="5361" width="8" style="34"/>
    <col min="5362" max="5362" width="16" style="34" customWidth="1"/>
    <col min="5363" max="5363" width="18" style="34" customWidth="1"/>
    <col min="5364" max="5364" width="19.42578125" style="34" customWidth="1"/>
    <col min="5365" max="5365" width="9.7109375" style="34" customWidth="1"/>
    <col min="5366" max="5366" width="18.28515625" style="34" customWidth="1"/>
    <col min="5367" max="5367" width="15.7109375" style="34" customWidth="1"/>
    <col min="5368" max="5368" width="10.28515625" style="34" customWidth="1"/>
    <col min="5369" max="5369" width="20.5703125" style="34" customWidth="1"/>
    <col min="5370" max="5617" width="8" style="34"/>
    <col min="5618" max="5618" width="16" style="34" customWidth="1"/>
    <col min="5619" max="5619" width="18" style="34" customWidth="1"/>
    <col min="5620" max="5620" width="19.42578125" style="34" customWidth="1"/>
    <col min="5621" max="5621" width="9.7109375" style="34" customWidth="1"/>
    <col min="5622" max="5622" width="18.28515625" style="34" customWidth="1"/>
    <col min="5623" max="5623" width="15.7109375" style="34" customWidth="1"/>
    <col min="5624" max="5624" width="10.28515625" style="34" customWidth="1"/>
    <col min="5625" max="5625" width="20.5703125" style="34" customWidth="1"/>
    <col min="5626" max="5873" width="8" style="34"/>
    <col min="5874" max="5874" width="16" style="34" customWidth="1"/>
    <col min="5875" max="5875" width="18" style="34" customWidth="1"/>
    <col min="5876" max="5876" width="19.42578125" style="34" customWidth="1"/>
    <col min="5877" max="5877" width="9.7109375" style="34" customWidth="1"/>
    <col min="5878" max="5878" width="18.28515625" style="34" customWidth="1"/>
    <col min="5879" max="5879" width="15.7109375" style="34" customWidth="1"/>
    <col min="5880" max="5880" width="10.28515625" style="34" customWidth="1"/>
    <col min="5881" max="5881" width="20.5703125" style="34" customWidth="1"/>
    <col min="5882" max="6129" width="8" style="34"/>
    <col min="6130" max="6130" width="16" style="34" customWidth="1"/>
    <col min="6131" max="6131" width="18" style="34" customWidth="1"/>
    <col min="6132" max="6132" width="19.42578125" style="34" customWidth="1"/>
    <col min="6133" max="6133" width="9.7109375" style="34" customWidth="1"/>
    <col min="6134" max="6134" width="18.28515625" style="34" customWidth="1"/>
    <col min="6135" max="6135" width="15.7109375" style="34" customWidth="1"/>
    <col min="6136" max="6136" width="10.28515625" style="34" customWidth="1"/>
    <col min="6137" max="6137" width="20.5703125" style="34" customWidth="1"/>
    <col min="6138" max="6385" width="8" style="34"/>
    <col min="6386" max="6386" width="16" style="34" customWidth="1"/>
    <col min="6387" max="6387" width="18" style="34" customWidth="1"/>
    <col min="6388" max="6388" width="19.42578125" style="34" customWidth="1"/>
    <col min="6389" max="6389" width="9.7109375" style="34" customWidth="1"/>
    <col min="6390" max="6390" width="18.28515625" style="34" customWidth="1"/>
    <col min="6391" max="6391" width="15.7109375" style="34" customWidth="1"/>
    <col min="6392" max="6392" width="10.28515625" style="34" customWidth="1"/>
    <col min="6393" max="6393" width="20.5703125" style="34" customWidth="1"/>
    <col min="6394" max="6641" width="8" style="34"/>
    <col min="6642" max="6642" width="16" style="34" customWidth="1"/>
    <col min="6643" max="6643" width="18" style="34" customWidth="1"/>
    <col min="6644" max="6644" width="19.42578125" style="34" customWidth="1"/>
    <col min="6645" max="6645" width="9.7109375" style="34" customWidth="1"/>
    <col min="6646" max="6646" width="18.28515625" style="34" customWidth="1"/>
    <col min="6647" max="6647" width="15.7109375" style="34" customWidth="1"/>
    <col min="6648" max="6648" width="10.28515625" style="34" customWidth="1"/>
    <col min="6649" max="6649" width="20.5703125" style="34" customWidth="1"/>
    <col min="6650" max="6897" width="8" style="34"/>
    <col min="6898" max="6898" width="16" style="34" customWidth="1"/>
    <col min="6899" max="6899" width="18" style="34" customWidth="1"/>
    <col min="6900" max="6900" width="19.42578125" style="34" customWidth="1"/>
    <col min="6901" max="6901" width="9.7109375" style="34" customWidth="1"/>
    <col min="6902" max="6902" width="18.28515625" style="34" customWidth="1"/>
    <col min="6903" max="6903" width="15.7109375" style="34" customWidth="1"/>
    <col min="6904" max="6904" width="10.28515625" style="34" customWidth="1"/>
    <col min="6905" max="6905" width="20.5703125" style="34" customWidth="1"/>
    <col min="6906" max="7153" width="8" style="34"/>
    <col min="7154" max="7154" width="16" style="34" customWidth="1"/>
    <col min="7155" max="7155" width="18" style="34" customWidth="1"/>
    <col min="7156" max="7156" width="19.42578125" style="34" customWidth="1"/>
    <col min="7157" max="7157" width="9.7109375" style="34" customWidth="1"/>
    <col min="7158" max="7158" width="18.28515625" style="34" customWidth="1"/>
    <col min="7159" max="7159" width="15.7109375" style="34" customWidth="1"/>
    <col min="7160" max="7160" width="10.28515625" style="34" customWidth="1"/>
    <col min="7161" max="7161" width="20.5703125" style="34" customWidth="1"/>
    <col min="7162" max="7409" width="8" style="34"/>
    <col min="7410" max="7410" width="16" style="34" customWidth="1"/>
    <col min="7411" max="7411" width="18" style="34" customWidth="1"/>
    <col min="7412" max="7412" width="19.42578125" style="34" customWidth="1"/>
    <col min="7413" max="7413" width="9.7109375" style="34" customWidth="1"/>
    <col min="7414" max="7414" width="18.28515625" style="34" customWidth="1"/>
    <col min="7415" max="7415" width="15.7109375" style="34" customWidth="1"/>
    <col min="7416" max="7416" width="10.28515625" style="34" customWidth="1"/>
    <col min="7417" max="7417" width="20.5703125" style="34" customWidth="1"/>
    <col min="7418" max="7665" width="8" style="34"/>
    <col min="7666" max="7666" width="16" style="34" customWidth="1"/>
    <col min="7667" max="7667" width="18" style="34" customWidth="1"/>
    <col min="7668" max="7668" width="19.42578125" style="34" customWidth="1"/>
    <col min="7669" max="7669" width="9.7109375" style="34" customWidth="1"/>
    <col min="7670" max="7670" width="18.28515625" style="34" customWidth="1"/>
    <col min="7671" max="7671" width="15.7109375" style="34" customWidth="1"/>
    <col min="7672" max="7672" width="10.28515625" style="34" customWidth="1"/>
    <col min="7673" max="7673" width="20.5703125" style="34" customWidth="1"/>
    <col min="7674" max="7921" width="8" style="34"/>
    <col min="7922" max="7922" width="16" style="34" customWidth="1"/>
    <col min="7923" max="7923" width="18" style="34" customWidth="1"/>
    <col min="7924" max="7924" width="19.42578125" style="34" customWidth="1"/>
    <col min="7925" max="7925" width="9.7109375" style="34" customWidth="1"/>
    <col min="7926" max="7926" width="18.28515625" style="34" customWidth="1"/>
    <col min="7927" max="7927" width="15.7109375" style="34" customWidth="1"/>
    <col min="7928" max="7928" width="10.28515625" style="34" customWidth="1"/>
    <col min="7929" max="7929" width="20.5703125" style="34" customWidth="1"/>
    <col min="7930" max="8177" width="8" style="34"/>
    <col min="8178" max="8178" width="16" style="34" customWidth="1"/>
    <col min="8179" max="8179" width="18" style="34" customWidth="1"/>
    <col min="8180" max="8180" width="19.42578125" style="34" customWidth="1"/>
    <col min="8181" max="8181" width="9.7109375" style="34" customWidth="1"/>
    <col min="8182" max="8182" width="18.28515625" style="34" customWidth="1"/>
    <col min="8183" max="8183" width="15.7109375" style="34" customWidth="1"/>
    <col min="8184" max="8184" width="10.28515625" style="34" customWidth="1"/>
    <col min="8185" max="8185" width="20.5703125" style="34" customWidth="1"/>
    <col min="8186" max="8433" width="8" style="34"/>
    <col min="8434" max="8434" width="16" style="34" customWidth="1"/>
    <col min="8435" max="8435" width="18" style="34" customWidth="1"/>
    <col min="8436" max="8436" width="19.42578125" style="34" customWidth="1"/>
    <col min="8437" max="8437" width="9.7109375" style="34" customWidth="1"/>
    <col min="8438" max="8438" width="18.28515625" style="34" customWidth="1"/>
    <col min="8439" max="8439" width="15.7109375" style="34" customWidth="1"/>
    <col min="8440" max="8440" width="10.28515625" style="34" customWidth="1"/>
    <col min="8441" max="8441" width="20.5703125" style="34" customWidth="1"/>
    <col min="8442" max="8689" width="8" style="34"/>
    <col min="8690" max="8690" width="16" style="34" customWidth="1"/>
    <col min="8691" max="8691" width="18" style="34" customWidth="1"/>
    <col min="8692" max="8692" width="19.42578125" style="34" customWidth="1"/>
    <col min="8693" max="8693" width="9.7109375" style="34" customWidth="1"/>
    <col min="8694" max="8694" width="18.28515625" style="34" customWidth="1"/>
    <col min="8695" max="8695" width="15.7109375" style="34" customWidth="1"/>
    <col min="8696" max="8696" width="10.28515625" style="34" customWidth="1"/>
    <col min="8697" max="8697" width="20.5703125" style="34" customWidth="1"/>
    <col min="8698" max="8945" width="8" style="34"/>
    <col min="8946" max="8946" width="16" style="34" customWidth="1"/>
    <col min="8947" max="8947" width="18" style="34" customWidth="1"/>
    <col min="8948" max="8948" width="19.42578125" style="34" customWidth="1"/>
    <col min="8949" max="8949" width="9.7109375" style="34" customWidth="1"/>
    <col min="8950" max="8950" width="18.28515625" style="34" customWidth="1"/>
    <col min="8951" max="8951" width="15.7109375" style="34" customWidth="1"/>
    <col min="8952" max="8952" width="10.28515625" style="34" customWidth="1"/>
    <col min="8953" max="8953" width="20.5703125" style="34" customWidth="1"/>
    <col min="8954" max="9201" width="8" style="34"/>
    <col min="9202" max="9202" width="16" style="34" customWidth="1"/>
    <col min="9203" max="9203" width="18" style="34" customWidth="1"/>
    <col min="9204" max="9204" width="19.42578125" style="34" customWidth="1"/>
    <col min="9205" max="9205" width="9.7109375" style="34" customWidth="1"/>
    <col min="9206" max="9206" width="18.28515625" style="34" customWidth="1"/>
    <col min="9207" max="9207" width="15.7109375" style="34" customWidth="1"/>
    <col min="9208" max="9208" width="10.28515625" style="34" customWidth="1"/>
    <col min="9209" max="9209" width="20.5703125" style="34" customWidth="1"/>
    <col min="9210" max="9457" width="8" style="34"/>
    <col min="9458" max="9458" width="16" style="34" customWidth="1"/>
    <col min="9459" max="9459" width="18" style="34" customWidth="1"/>
    <col min="9460" max="9460" width="19.42578125" style="34" customWidth="1"/>
    <col min="9461" max="9461" width="9.7109375" style="34" customWidth="1"/>
    <col min="9462" max="9462" width="18.28515625" style="34" customWidth="1"/>
    <col min="9463" max="9463" width="15.7109375" style="34" customWidth="1"/>
    <col min="9464" max="9464" width="10.28515625" style="34" customWidth="1"/>
    <col min="9465" max="9465" width="20.5703125" style="34" customWidth="1"/>
    <col min="9466" max="9713" width="8" style="34"/>
    <col min="9714" max="9714" width="16" style="34" customWidth="1"/>
    <col min="9715" max="9715" width="18" style="34" customWidth="1"/>
    <col min="9716" max="9716" width="19.42578125" style="34" customWidth="1"/>
    <col min="9717" max="9717" width="9.7109375" style="34" customWidth="1"/>
    <col min="9718" max="9718" width="18.28515625" style="34" customWidth="1"/>
    <col min="9719" max="9719" width="15.7109375" style="34" customWidth="1"/>
    <col min="9720" max="9720" width="10.28515625" style="34" customWidth="1"/>
    <col min="9721" max="9721" width="20.5703125" style="34" customWidth="1"/>
    <col min="9722" max="9969" width="8" style="34"/>
    <col min="9970" max="9970" width="16" style="34" customWidth="1"/>
    <col min="9971" max="9971" width="18" style="34" customWidth="1"/>
    <col min="9972" max="9972" width="19.42578125" style="34" customWidth="1"/>
    <col min="9973" max="9973" width="9.7109375" style="34" customWidth="1"/>
    <col min="9974" max="9974" width="18.28515625" style="34" customWidth="1"/>
    <col min="9975" max="9975" width="15.7109375" style="34" customWidth="1"/>
    <col min="9976" max="9976" width="10.28515625" style="34" customWidth="1"/>
    <col min="9977" max="9977" width="20.5703125" style="34" customWidth="1"/>
    <col min="9978" max="10225" width="8" style="34"/>
    <col min="10226" max="10226" width="16" style="34" customWidth="1"/>
    <col min="10227" max="10227" width="18" style="34" customWidth="1"/>
    <col min="10228" max="10228" width="19.42578125" style="34" customWidth="1"/>
    <col min="10229" max="10229" width="9.7109375" style="34" customWidth="1"/>
    <col min="10230" max="10230" width="18.28515625" style="34" customWidth="1"/>
    <col min="10231" max="10231" width="15.7109375" style="34" customWidth="1"/>
    <col min="10232" max="10232" width="10.28515625" style="34" customWidth="1"/>
    <col min="10233" max="10233" width="20.5703125" style="34" customWidth="1"/>
    <col min="10234" max="10481" width="8" style="34"/>
    <col min="10482" max="10482" width="16" style="34" customWidth="1"/>
    <col min="10483" max="10483" width="18" style="34" customWidth="1"/>
    <col min="10484" max="10484" width="19.42578125" style="34" customWidth="1"/>
    <col min="10485" max="10485" width="9.7109375" style="34" customWidth="1"/>
    <col min="10486" max="10486" width="18.28515625" style="34" customWidth="1"/>
    <col min="10487" max="10487" width="15.7109375" style="34" customWidth="1"/>
    <col min="10488" max="10488" width="10.28515625" style="34" customWidth="1"/>
    <col min="10489" max="10489" width="20.5703125" style="34" customWidth="1"/>
    <col min="10490" max="10737" width="8" style="34"/>
    <col min="10738" max="10738" width="16" style="34" customWidth="1"/>
    <col min="10739" max="10739" width="18" style="34" customWidth="1"/>
    <col min="10740" max="10740" width="19.42578125" style="34" customWidth="1"/>
    <col min="10741" max="10741" width="9.7109375" style="34" customWidth="1"/>
    <col min="10742" max="10742" width="18.28515625" style="34" customWidth="1"/>
    <col min="10743" max="10743" width="15.7109375" style="34" customWidth="1"/>
    <col min="10744" max="10744" width="10.28515625" style="34" customWidth="1"/>
    <col min="10745" max="10745" width="20.5703125" style="34" customWidth="1"/>
    <col min="10746" max="10993" width="8" style="34"/>
    <col min="10994" max="10994" width="16" style="34" customWidth="1"/>
    <col min="10995" max="10995" width="18" style="34" customWidth="1"/>
    <col min="10996" max="10996" width="19.42578125" style="34" customWidth="1"/>
    <col min="10997" max="10997" width="9.7109375" style="34" customWidth="1"/>
    <col min="10998" max="10998" width="18.28515625" style="34" customWidth="1"/>
    <col min="10999" max="10999" width="15.7109375" style="34" customWidth="1"/>
    <col min="11000" max="11000" width="10.28515625" style="34" customWidth="1"/>
    <col min="11001" max="11001" width="20.5703125" style="34" customWidth="1"/>
    <col min="11002" max="11249" width="8" style="34"/>
    <col min="11250" max="11250" width="16" style="34" customWidth="1"/>
    <col min="11251" max="11251" width="18" style="34" customWidth="1"/>
    <col min="11252" max="11252" width="19.42578125" style="34" customWidth="1"/>
    <col min="11253" max="11253" width="9.7109375" style="34" customWidth="1"/>
    <col min="11254" max="11254" width="18.28515625" style="34" customWidth="1"/>
    <col min="11255" max="11255" width="15.7109375" style="34" customWidth="1"/>
    <col min="11256" max="11256" width="10.28515625" style="34" customWidth="1"/>
    <col min="11257" max="11257" width="20.5703125" style="34" customWidth="1"/>
    <col min="11258" max="11505" width="8" style="34"/>
    <col min="11506" max="11506" width="16" style="34" customWidth="1"/>
    <col min="11507" max="11507" width="18" style="34" customWidth="1"/>
    <col min="11508" max="11508" width="19.42578125" style="34" customWidth="1"/>
    <col min="11509" max="11509" width="9.7109375" style="34" customWidth="1"/>
    <col min="11510" max="11510" width="18.28515625" style="34" customWidth="1"/>
    <col min="11511" max="11511" width="15.7109375" style="34" customWidth="1"/>
    <col min="11512" max="11512" width="10.28515625" style="34" customWidth="1"/>
    <col min="11513" max="11513" width="20.5703125" style="34" customWidth="1"/>
    <col min="11514" max="11761" width="8" style="34"/>
    <col min="11762" max="11762" width="16" style="34" customWidth="1"/>
    <col min="11763" max="11763" width="18" style="34" customWidth="1"/>
    <col min="11764" max="11764" width="19.42578125" style="34" customWidth="1"/>
    <col min="11765" max="11765" width="9.7109375" style="34" customWidth="1"/>
    <col min="11766" max="11766" width="18.28515625" style="34" customWidth="1"/>
    <col min="11767" max="11767" width="15.7109375" style="34" customWidth="1"/>
    <col min="11768" max="11768" width="10.28515625" style="34" customWidth="1"/>
    <col min="11769" max="11769" width="20.5703125" style="34" customWidth="1"/>
    <col min="11770" max="12017" width="8" style="34"/>
    <col min="12018" max="12018" width="16" style="34" customWidth="1"/>
    <col min="12019" max="12019" width="18" style="34" customWidth="1"/>
    <col min="12020" max="12020" width="19.42578125" style="34" customWidth="1"/>
    <col min="12021" max="12021" width="9.7109375" style="34" customWidth="1"/>
    <col min="12022" max="12022" width="18.28515625" style="34" customWidth="1"/>
    <col min="12023" max="12023" width="15.7109375" style="34" customWidth="1"/>
    <col min="12024" max="12024" width="10.28515625" style="34" customWidth="1"/>
    <col min="12025" max="12025" width="20.5703125" style="34" customWidth="1"/>
    <col min="12026" max="12273" width="8" style="34"/>
    <col min="12274" max="12274" width="16" style="34" customWidth="1"/>
    <col min="12275" max="12275" width="18" style="34" customWidth="1"/>
    <col min="12276" max="12276" width="19.42578125" style="34" customWidth="1"/>
    <col min="12277" max="12277" width="9.7109375" style="34" customWidth="1"/>
    <col min="12278" max="12278" width="18.28515625" style="34" customWidth="1"/>
    <col min="12279" max="12279" width="15.7109375" style="34" customWidth="1"/>
    <col min="12280" max="12280" width="10.28515625" style="34" customWidth="1"/>
    <col min="12281" max="12281" width="20.5703125" style="34" customWidth="1"/>
    <col min="12282" max="12529" width="8" style="34"/>
    <col min="12530" max="12530" width="16" style="34" customWidth="1"/>
    <col min="12531" max="12531" width="18" style="34" customWidth="1"/>
    <col min="12532" max="12532" width="19.42578125" style="34" customWidth="1"/>
    <col min="12533" max="12533" width="9.7109375" style="34" customWidth="1"/>
    <col min="12534" max="12534" width="18.28515625" style="34" customWidth="1"/>
    <col min="12535" max="12535" width="15.7109375" style="34" customWidth="1"/>
    <col min="12536" max="12536" width="10.28515625" style="34" customWidth="1"/>
    <col min="12537" max="12537" width="20.5703125" style="34" customWidth="1"/>
    <col min="12538" max="12785" width="8" style="34"/>
    <col min="12786" max="12786" width="16" style="34" customWidth="1"/>
    <col min="12787" max="12787" width="18" style="34" customWidth="1"/>
    <col min="12788" max="12788" width="19.42578125" style="34" customWidth="1"/>
    <col min="12789" max="12789" width="9.7109375" style="34" customWidth="1"/>
    <col min="12790" max="12790" width="18.28515625" style="34" customWidth="1"/>
    <col min="12791" max="12791" width="15.7109375" style="34" customWidth="1"/>
    <col min="12792" max="12792" width="10.28515625" style="34" customWidth="1"/>
    <col min="12793" max="12793" width="20.5703125" style="34" customWidth="1"/>
    <col min="12794" max="13041" width="8" style="34"/>
    <col min="13042" max="13042" width="16" style="34" customWidth="1"/>
    <col min="13043" max="13043" width="18" style="34" customWidth="1"/>
    <col min="13044" max="13044" width="19.42578125" style="34" customWidth="1"/>
    <col min="13045" max="13045" width="9.7109375" style="34" customWidth="1"/>
    <col min="13046" max="13046" width="18.28515625" style="34" customWidth="1"/>
    <col min="13047" max="13047" width="15.7109375" style="34" customWidth="1"/>
    <col min="13048" max="13048" width="10.28515625" style="34" customWidth="1"/>
    <col min="13049" max="13049" width="20.5703125" style="34" customWidth="1"/>
    <col min="13050" max="13297" width="8" style="34"/>
    <col min="13298" max="13298" width="16" style="34" customWidth="1"/>
    <col min="13299" max="13299" width="18" style="34" customWidth="1"/>
    <col min="13300" max="13300" width="19.42578125" style="34" customWidth="1"/>
    <col min="13301" max="13301" width="9.7109375" style="34" customWidth="1"/>
    <col min="13302" max="13302" width="18.28515625" style="34" customWidth="1"/>
    <col min="13303" max="13303" width="15.7109375" style="34" customWidth="1"/>
    <col min="13304" max="13304" width="10.28515625" style="34" customWidth="1"/>
    <col min="13305" max="13305" width="20.5703125" style="34" customWidth="1"/>
    <col min="13306" max="13553" width="8" style="34"/>
    <col min="13554" max="13554" width="16" style="34" customWidth="1"/>
    <col min="13555" max="13555" width="18" style="34" customWidth="1"/>
    <col min="13556" max="13556" width="19.42578125" style="34" customWidth="1"/>
    <col min="13557" max="13557" width="9.7109375" style="34" customWidth="1"/>
    <col min="13558" max="13558" width="18.28515625" style="34" customWidth="1"/>
    <col min="13559" max="13559" width="15.7109375" style="34" customWidth="1"/>
    <col min="13560" max="13560" width="10.28515625" style="34" customWidth="1"/>
    <col min="13561" max="13561" width="20.5703125" style="34" customWidth="1"/>
    <col min="13562" max="13809" width="8" style="34"/>
    <col min="13810" max="13810" width="16" style="34" customWidth="1"/>
    <col min="13811" max="13811" width="18" style="34" customWidth="1"/>
    <col min="13812" max="13812" width="19.42578125" style="34" customWidth="1"/>
    <col min="13813" max="13813" width="9.7109375" style="34" customWidth="1"/>
    <col min="13814" max="13814" width="18.28515625" style="34" customWidth="1"/>
    <col min="13815" max="13815" width="15.7109375" style="34" customWidth="1"/>
    <col min="13816" max="13816" width="10.28515625" style="34" customWidth="1"/>
    <col min="13817" max="13817" width="20.5703125" style="34" customWidth="1"/>
    <col min="13818" max="14065" width="8" style="34"/>
    <col min="14066" max="14066" width="16" style="34" customWidth="1"/>
    <col min="14067" max="14067" width="18" style="34" customWidth="1"/>
    <col min="14068" max="14068" width="19.42578125" style="34" customWidth="1"/>
    <col min="14069" max="14069" width="9.7109375" style="34" customWidth="1"/>
    <col min="14070" max="14070" width="18.28515625" style="34" customWidth="1"/>
    <col min="14071" max="14071" width="15.7109375" style="34" customWidth="1"/>
    <col min="14072" max="14072" width="10.28515625" style="34" customWidth="1"/>
    <col min="14073" max="14073" width="20.5703125" style="34" customWidth="1"/>
    <col min="14074" max="14321" width="8" style="34"/>
    <col min="14322" max="14322" width="16" style="34" customWidth="1"/>
    <col min="14323" max="14323" width="18" style="34" customWidth="1"/>
    <col min="14324" max="14324" width="19.42578125" style="34" customWidth="1"/>
    <col min="14325" max="14325" width="9.7109375" style="34" customWidth="1"/>
    <col min="14326" max="14326" width="18.28515625" style="34" customWidth="1"/>
    <col min="14327" max="14327" width="15.7109375" style="34" customWidth="1"/>
    <col min="14328" max="14328" width="10.28515625" style="34" customWidth="1"/>
    <col min="14329" max="14329" width="20.5703125" style="34" customWidth="1"/>
    <col min="14330" max="14577" width="8" style="34"/>
    <col min="14578" max="14578" width="16" style="34" customWidth="1"/>
    <col min="14579" max="14579" width="18" style="34" customWidth="1"/>
    <col min="14580" max="14580" width="19.42578125" style="34" customWidth="1"/>
    <col min="14581" max="14581" width="9.7109375" style="34" customWidth="1"/>
    <col min="14582" max="14582" width="18.28515625" style="34" customWidth="1"/>
    <col min="14583" max="14583" width="15.7109375" style="34" customWidth="1"/>
    <col min="14584" max="14584" width="10.28515625" style="34" customWidth="1"/>
    <col min="14585" max="14585" width="20.5703125" style="34" customWidth="1"/>
    <col min="14586" max="14833" width="8" style="34"/>
    <col min="14834" max="14834" width="16" style="34" customWidth="1"/>
    <col min="14835" max="14835" width="18" style="34" customWidth="1"/>
    <col min="14836" max="14836" width="19.42578125" style="34" customWidth="1"/>
    <col min="14837" max="14837" width="9.7109375" style="34" customWidth="1"/>
    <col min="14838" max="14838" width="18.28515625" style="34" customWidth="1"/>
    <col min="14839" max="14839" width="15.7109375" style="34" customWidth="1"/>
    <col min="14840" max="14840" width="10.28515625" style="34" customWidth="1"/>
    <col min="14841" max="14841" width="20.5703125" style="34" customWidth="1"/>
    <col min="14842" max="15089" width="8" style="34"/>
    <col min="15090" max="15090" width="16" style="34" customWidth="1"/>
    <col min="15091" max="15091" width="18" style="34" customWidth="1"/>
    <col min="15092" max="15092" width="19.42578125" style="34" customWidth="1"/>
    <col min="15093" max="15093" width="9.7109375" style="34" customWidth="1"/>
    <col min="15094" max="15094" width="18.28515625" style="34" customWidth="1"/>
    <col min="15095" max="15095" width="15.7109375" style="34" customWidth="1"/>
    <col min="15096" max="15096" width="10.28515625" style="34" customWidth="1"/>
    <col min="15097" max="15097" width="20.5703125" style="34" customWidth="1"/>
    <col min="15098" max="15345" width="8" style="34"/>
    <col min="15346" max="15346" width="16" style="34" customWidth="1"/>
    <col min="15347" max="15347" width="18" style="34" customWidth="1"/>
    <col min="15348" max="15348" width="19.42578125" style="34" customWidth="1"/>
    <col min="15349" max="15349" width="9.7109375" style="34" customWidth="1"/>
    <col min="15350" max="15350" width="18.28515625" style="34" customWidth="1"/>
    <col min="15351" max="15351" width="15.7109375" style="34" customWidth="1"/>
    <col min="15352" max="15352" width="10.28515625" style="34" customWidth="1"/>
    <col min="15353" max="15353" width="20.5703125" style="34" customWidth="1"/>
    <col min="15354" max="15601" width="8" style="34"/>
    <col min="15602" max="15602" width="16" style="34" customWidth="1"/>
    <col min="15603" max="15603" width="18" style="34" customWidth="1"/>
    <col min="15604" max="15604" width="19.42578125" style="34" customWidth="1"/>
    <col min="15605" max="15605" width="9.7109375" style="34" customWidth="1"/>
    <col min="15606" max="15606" width="18.28515625" style="34" customWidth="1"/>
    <col min="15607" max="15607" width="15.7109375" style="34" customWidth="1"/>
    <col min="15608" max="15608" width="10.28515625" style="34" customWidth="1"/>
    <col min="15609" max="15609" width="20.5703125" style="34" customWidth="1"/>
    <col min="15610" max="15857" width="8" style="34"/>
    <col min="15858" max="15858" width="16" style="34" customWidth="1"/>
    <col min="15859" max="15859" width="18" style="34" customWidth="1"/>
    <col min="15860" max="15860" width="19.42578125" style="34" customWidth="1"/>
    <col min="15861" max="15861" width="9.7109375" style="34" customWidth="1"/>
    <col min="15862" max="15862" width="18.28515625" style="34" customWidth="1"/>
    <col min="15863" max="15863" width="15.7109375" style="34" customWidth="1"/>
    <col min="15864" max="15864" width="10.28515625" style="34" customWidth="1"/>
    <col min="15865" max="15865" width="20.5703125" style="34" customWidth="1"/>
    <col min="15866" max="16113" width="8" style="34"/>
    <col min="16114" max="16114" width="16" style="34" customWidth="1"/>
    <col min="16115" max="16115" width="18" style="34" customWidth="1"/>
    <col min="16116" max="16116" width="19.42578125" style="34" customWidth="1"/>
    <col min="16117" max="16117" width="9.7109375" style="34" customWidth="1"/>
    <col min="16118" max="16118" width="18.28515625" style="34" customWidth="1"/>
    <col min="16119" max="16119" width="15.7109375" style="34" customWidth="1"/>
    <col min="16120" max="16120" width="10.28515625" style="34" customWidth="1"/>
    <col min="16121" max="16121" width="20.5703125" style="34" customWidth="1"/>
    <col min="16122" max="16384" width="8" style="34"/>
  </cols>
  <sheetData>
    <row r="1" spans="1:10" ht="24.75" customHeight="1" x14ac:dyDescent="0.25">
      <c r="A1" s="127" t="s">
        <v>57</v>
      </c>
      <c r="B1" s="127"/>
      <c r="C1" s="127"/>
      <c r="D1" s="127"/>
      <c r="E1" s="127"/>
      <c r="F1" s="127"/>
      <c r="G1" s="127"/>
      <c r="H1" s="127"/>
      <c r="I1" s="127"/>
    </row>
    <row r="2" spans="1:10" ht="24.75" customHeight="1" x14ac:dyDescent="0.25">
      <c r="A2" s="128" t="s">
        <v>58</v>
      </c>
      <c r="B2" s="128"/>
      <c r="C2" s="128"/>
      <c r="D2" s="128"/>
      <c r="E2" s="128"/>
      <c r="F2" s="128"/>
      <c r="G2" s="128"/>
      <c r="H2" s="128"/>
      <c r="I2" s="128"/>
    </row>
    <row r="3" spans="1:10" s="39" customFormat="1" ht="24.75" customHeight="1" x14ac:dyDescent="0.25">
      <c r="A3" s="35"/>
      <c r="B3" s="105"/>
      <c r="C3" s="105"/>
      <c r="D3" s="105"/>
      <c r="E3" s="36"/>
      <c r="F3" s="37"/>
      <c r="G3" s="35"/>
      <c r="H3" s="38"/>
      <c r="I3" s="36"/>
      <c r="J3" s="38"/>
    </row>
    <row r="4" spans="1:10" ht="24.75" customHeight="1" x14ac:dyDescent="0.25">
      <c r="A4" s="112" t="s">
        <v>59</v>
      </c>
      <c r="B4" s="112">
        <v>2016</v>
      </c>
      <c r="C4" s="112"/>
      <c r="D4" s="112"/>
      <c r="E4" s="83"/>
      <c r="F4" s="112">
        <v>2017</v>
      </c>
      <c r="G4" s="112"/>
      <c r="H4" s="112"/>
      <c r="I4" s="129" t="s">
        <v>60</v>
      </c>
    </row>
    <row r="5" spans="1:10" ht="23.25" customHeight="1" x14ac:dyDescent="0.25">
      <c r="A5" s="112"/>
      <c r="B5" s="106" t="s">
        <v>31</v>
      </c>
      <c r="C5" s="106" t="s">
        <v>32</v>
      </c>
      <c r="D5" s="123" t="s">
        <v>33</v>
      </c>
      <c r="E5" s="84"/>
      <c r="F5" s="106" t="s">
        <v>31</v>
      </c>
      <c r="G5" s="106" t="s">
        <v>32</v>
      </c>
      <c r="H5" s="123" t="s">
        <v>33</v>
      </c>
      <c r="I5" s="129"/>
    </row>
    <row r="6" spans="1:10" ht="24.75" customHeight="1" x14ac:dyDescent="0.25">
      <c r="A6" s="112"/>
      <c r="B6" s="107" t="s">
        <v>9</v>
      </c>
      <c r="C6" s="107" t="s">
        <v>10</v>
      </c>
      <c r="D6" s="125"/>
      <c r="E6" s="84"/>
      <c r="F6" s="107" t="s">
        <v>9</v>
      </c>
      <c r="G6" s="107" t="s">
        <v>10</v>
      </c>
      <c r="H6" s="125"/>
      <c r="I6" s="129"/>
    </row>
    <row r="7" spans="1:10" ht="35.25" customHeight="1" x14ac:dyDescent="0.25">
      <c r="A7" s="112"/>
      <c r="B7" s="108" t="s">
        <v>11</v>
      </c>
      <c r="C7" s="108" t="s">
        <v>12</v>
      </c>
      <c r="D7" s="70" t="s">
        <v>34</v>
      </c>
      <c r="E7" s="84"/>
      <c r="F7" s="108" t="s">
        <v>61</v>
      </c>
      <c r="G7" s="108" t="s">
        <v>12</v>
      </c>
      <c r="H7" s="70" t="s">
        <v>34</v>
      </c>
      <c r="I7" s="129"/>
    </row>
    <row r="8" spans="1:10" ht="24.75" customHeight="1" x14ac:dyDescent="0.25">
      <c r="A8" s="40" t="s">
        <v>62</v>
      </c>
      <c r="B8" s="41">
        <v>8269.2000000000007</v>
      </c>
      <c r="C8" s="41">
        <v>9774266.4000000004</v>
      </c>
      <c r="D8" s="41">
        <v>17.8</v>
      </c>
      <c r="E8" s="84"/>
      <c r="F8" s="41">
        <v>2123.1</v>
      </c>
      <c r="G8" s="41">
        <v>2512378.9</v>
      </c>
      <c r="H8" s="41">
        <v>7.3</v>
      </c>
      <c r="I8" s="42" t="s">
        <v>63</v>
      </c>
    </row>
    <row r="9" spans="1:10" ht="24.75" customHeight="1" x14ac:dyDescent="0.25">
      <c r="A9" s="43" t="s">
        <v>64</v>
      </c>
      <c r="B9" s="44">
        <v>9832.2999999999993</v>
      </c>
      <c r="C9" s="44">
        <v>11621757.6</v>
      </c>
      <c r="D9" s="44">
        <v>21.1</v>
      </c>
      <c r="E9" s="84"/>
      <c r="F9" s="44">
        <v>5895.9</v>
      </c>
      <c r="G9" s="44">
        <v>6977525.0999999996</v>
      </c>
      <c r="H9" s="44">
        <v>20.2</v>
      </c>
      <c r="I9" s="45" t="s">
        <v>65</v>
      </c>
    </row>
    <row r="10" spans="1:10" ht="24.75" customHeight="1" x14ac:dyDescent="0.25">
      <c r="A10" s="43" t="s">
        <v>66</v>
      </c>
      <c r="B10" s="44">
        <v>553.70000000000005</v>
      </c>
      <c r="C10" s="44">
        <v>654504.1</v>
      </c>
      <c r="D10" s="44">
        <v>1.2</v>
      </c>
      <c r="E10" s="84"/>
      <c r="F10" s="44">
        <v>655.6</v>
      </c>
      <c r="G10" s="44">
        <v>775757.7</v>
      </c>
      <c r="H10" s="44">
        <v>2.2999999999999998</v>
      </c>
      <c r="I10" s="45" t="s">
        <v>67</v>
      </c>
    </row>
    <row r="11" spans="1:10" ht="24.75" customHeight="1" x14ac:dyDescent="0.25">
      <c r="A11" s="43" t="s">
        <v>68</v>
      </c>
      <c r="B11" s="44">
        <v>25417.200000000001</v>
      </c>
      <c r="C11" s="44">
        <v>29957227.199999999</v>
      </c>
      <c r="D11" s="44">
        <v>54.5</v>
      </c>
      <c r="E11" s="84"/>
      <c r="F11" s="44">
        <v>17950.400000000001</v>
      </c>
      <c r="G11" s="44">
        <v>21243870.399999999</v>
      </c>
      <c r="H11" s="44">
        <v>61.6</v>
      </c>
      <c r="I11" s="45" t="s">
        <v>69</v>
      </c>
    </row>
    <row r="12" spans="1:10" ht="24.75" customHeight="1" x14ac:dyDescent="0.25">
      <c r="A12" s="43" t="s">
        <v>70</v>
      </c>
      <c r="B12" s="44">
        <v>12.2</v>
      </c>
      <c r="C12" s="44">
        <v>14433.8</v>
      </c>
      <c r="D12" s="44">
        <v>0</v>
      </c>
      <c r="E12" s="84"/>
      <c r="F12" s="44">
        <v>44.8</v>
      </c>
      <c r="G12" s="44">
        <v>53031.4</v>
      </c>
      <c r="H12" s="44">
        <v>0.2</v>
      </c>
      <c r="I12" s="45" t="s">
        <v>71</v>
      </c>
    </row>
    <row r="13" spans="1:10" ht="24.75" customHeight="1" x14ac:dyDescent="0.25">
      <c r="A13" s="43" t="s">
        <v>72</v>
      </c>
      <c r="B13" s="44">
        <v>998.1</v>
      </c>
      <c r="C13" s="44">
        <v>1179765.7</v>
      </c>
      <c r="D13" s="44">
        <v>2.1</v>
      </c>
      <c r="E13" s="84"/>
      <c r="F13" s="44">
        <v>1593.6</v>
      </c>
      <c r="G13" s="44">
        <v>1885687.6</v>
      </c>
      <c r="H13" s="44">
        <v>5.5</v>
      </c>
      <c r="I13" s="45" t="s">
        <v>73</v>
      </c>
    </row>
    <row r="14" spans="1:10" ht="24.75" customHeight="1" x14ac:dyDescent="0.25">
      <c r="A14" s="43" t="s">
        <v>74</v>
      </c>
      <c r="B14" s="44">
        <v>905.1</v>
      </c>
      <c r="C14" s="44">
        <v>1069825.7</v>
      </c>
      <c r="D14" s="44">
        <v>1.9</v>
      </c>
      <c r="E14" s="84"/>
      <c r="F14" s="44">
        <v>62.6</v>
      </c>
      <c r="G14" s="44">
        <v>74057.100000000006</v>
      </c>
      <c r="H14" s="44">
        <v>0.2</v>
      </c>
      <c r="I14" s="45" t="s">
        <v>75</v>
      </c>
    </row>
    <row r="15" spans="1:10" ht="24.75" customHeight="1" x14ac:dyDescent="0.25">
      <c r="A15" s="43" t="s">
        <v>76</v>
      </c>
      <c r="B15" s="44">
        <v>596</v>
      </c>
      <c r="C15" s="44">
        <v>704452.1</v>
      </c>
      <c r="D15" s="44">
        <v>1.3</v>
      </c>
      <c r="E15" s="84"/>
      <c r="F15" s="44">
        <v>771.7</v>
      </c>
      <c r="G15" s="44">
        <v>913242.9</v>
      </c>
      <c r="H15" s="44">
        <v>2.6</v>
      </c>
      <c r="I15" s="45" t="s">
        <v>77</v>
      </c>
    </row>
    <row r="16" spans="1:10" ht="24.75" customHeight="1" x14ac:dyDescent="0.25">
      <c r="A16" s="43" t="s">
        <v>78</v>
      </c>
      <c r="B16" s="46">
        <v>21.6</v>
      </c>
      <c r="C16" s="46">
        <v>25479.200000000001</v>
      </c>
      <c r="D16" s="46">
        <v>0.1</v>
      </c>
      <c r="E16" s="84"/>
      <c r="F16" s="46">
        <v>39.6</v>
      </c>
      <c r="G16" s="46">
        <v>46824.5</v>
      </c>
      <c r="H16" s="46">
        <v>0.1</v>
      </c>
      <c r="I16" s="47" t="s">
        <v>79</v>
      </c>
    </row>
    <row r="17" spans="1:9" ht="24.75" customHeight="1" x14ac:dyDescent="0.25">
      <c r="A17" s="108" t="s">
        <v>55</v>
      </c>
      <c r="B17" s="74">
        <v>46605.399999999994</v>
      </c>
      <c r="C17" s="74">
        <v>55001711.799999997</v>
      </c>
      <c r="D17" s="82">
        <v>100.00999999999999</v>
      </c>
      <c r="E17" s="85"/>
      <c r="F17" s="74">
        <f>SUM(F8:F16)</f>
        <v>29137.299999999996</v>
      </c>
      <c r="G17" s="74">
        <f>SUM(G8:G16)</f>
        <v>34482375.600000001</v>
      </c>
      <c r="H17" s="82">
        <v>99.999999999999986</v>
      </c>
      <c r="I17" s="108" t="s">
        <v>56</v>
      </c>
    </row>
    <row r="19" spans="1:9" ht="24.75" customHeight="1" x14ac:dyDescent="0.25">
      <c r="F19" s="49"/>
      <c r="G19" s="49"/>
      <c r="H19" s="49"/>
    </row>
  </sheetData>
  <mergeCells count="8">
    <mergeCell ref="A1:I1"/>
    <mergeCell ref="A2:I2"/>
    <mergeCell ref="A4:A7"/>
    <mergeCell ref="B4:D4"/>
    <mergeCell ref="F4:H4"/>
    <mergeCell ref="I4:I7"/>
    <mergeCell ref="D5:D6"/>
    <mergeCell ref="H5:H6"/>
  </mergeCells>
  <printOptions horizontalCentered="1"/>
  <pageMargins left="0.7" right="0.7" top="0.75" bottom="0.75" header="0.3" footer="0.3"/>
  <pageSetup paperSize="9" firstPageNumber="11" orientation="landscape" useFirstPageNumber="1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9"/>
  <sheetViews>
    <sheetView rightToLeft="1" workbookViewId="0">
      <selection activeCell="A3" sqref="A3:XFD3"/>
    </sheetView>
  </sheetViews>
  <sheetFormatPr defaultRowHeight="15" x14ac:dyDescent="0.25"/>
  <cols>
    <col min="1" max="1" width="9.28515625" style="21" customWidth="1"/>
    <col min="2" max="2" width="15.7109375" style="21" customWidth="1"/>
    <col min="3" max="3" width="0.7109375" style="64" customWidth="1"/>
    <col min="4" max="4" width="8.85546875" style="21" customWidth="1"/>
    <col min="5" max="5" width="13.5703125" style="21" customWidth="1"/>
    <col min="6" max="6" width="6.85546875" style="21" customWidth="1"/>
    <col min="7" max="7" width="0.7109375" style="64" customWidth="1"/>
    <col min="8" max="8" width="8.85546875" style="21" customWidth="1"/>
    <col min="9" max="9" width="13.7109375" style="21" customWidth="1"/>
    <col min="10" max="10" width="6.85546875" style="21" customWidth="1"/>
    <col min="11" max="11" width="0.7109375" style="64" customWidth="1"/>
    <col min="12" max="12" width="12.140625" style="21" customWidth="1"/>
    <col min="13" max="13" width="0.7109375" style="64" customWidth="1"/>
    <col min="14" max="14" width="20.42578125" style="65" customWidth="1"/>
    <col min="15" max="15" width="11.42578125" style="21" customWidth="1"/>
    <col min="16" max="16384" width="9.140625" style="21"/>
  </cols>
  <sheetData>
    <row r="1" spans="1:15" ht="16.5" x14ac:dyDescent="0.25">
      <c r="A1" s="141" t="s">
        <v>82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</row>
    <row r="2" spans="1:15" ht="16.5" x14ac:dyDescent="0.25">
      <c r="A2" s="142" t="s">
        <v>83</v>
      </c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</row>
    <row r="3" spans="1:15" s="50" customFormat="1" x14ac:dyDescent="0.25">
      <c r="A3" s="51"/>
      <c r="B3" s="51"/>
      <c r="C3" s="52"/>
      <c r="D3" s="53"/>
      <c r="E3" s="53"/>
      <c r="F3" s="53"/>
      <c r="G3" s="54"/>
      <c r="H3" s="55"/>
      <c r="I3" s="55"/>
      <c r="J3" s="53"/>
      <c r="K3" s="54"/>
      <c r="L3" s="53"/>
      <c r="M3" s="54"/>
      <c r="N3" s="36"/>
      <c r="O3" s="56"/>
    </row>
    <row r="4" spans="1:15" x14ac:dyDescent="0.25">
      <c r="A4" s="143" t="s">
        <v>84</v>
      </c>
      <c r="B4" s="146" t="s">
        <v>85</v>
      </c>
      <c r="C4" s="57"/>
      <c r="D4" s="149">
        <v>2016</v>
      </c>
      <c r="E4" s="149"/>
      <c r="F4" s="149"/>
      <c r="G4" s="58"/>
      <c r="H4" s="150">
        <v>2017</v>
      </c>
      <c r="I4" s="151"/>
      <c r="J4" s="152"/>
      <c r="K4" s="58"/>
      <c r="L4" s="153" t="s">
        <v>28</v>
      </c>
      <c r="M4" s="58"/>
      <c r="N4" s="154" t="s">
        <v>86</v>
      </c>
      <c r="O4" s="143" t="s">
        <v>87</v>
      </c>
    </row>
    <row r="5" spans="1:15" x14ac:dyDescent="0.25">
      <c r="A5" s="144"/>
      <c r="B5" s="147"/>
      <c r="C5" s="58"/>
      <c r="D5" s="86" t="s">
        <v>88</v>
      </c>
      <c r="E5" s="87" t="s">
        <v>88</v>
      </c>
      <c r="F5" s="88" t="s">
        <v>89</v>
      </c>
      <c r="G5" s="58"/>
      <c r="H5" s="86" t="s">
        <v>88</v>
      </c>
      <c r="I5" s="87" t="s">
        <v>88</v>
      </c>
      <c r="J5" s="88" t="s">
        <v>89</v>
      </c>
      <c r="K5" s="58"/>
      <c r="L5" s="153"/>
      <c r="M5" s="58"/>
      <c r="N5" s="155"/>
      <c r="O5" s="144"/>
    </row>
    <row r="6" spans="1:15" x14ac:dyDescent="0.25">
      <c r="A6" s="144"/>
      <c r="B6" s="147"/>
      <c r="C6" s="58"/>
      <c r="D6" s="89" t="s">
        <v>9</v>
      </c>
      <c r="E6" s="90" t="s">
        <v>10</v>
      </c>
      <c r="F6" s="88" t="s">
        <v>90</v>
      </c>
      <c r="G6" s="58"/>
      <c r="H6" s="89" t="s">
        <v>9</v>
      </c>
      <c r="I6" s="90" t="s">
        <v>10</v>
      </c>
      <c r="J6" s="88" t="s">
        <v>90</v>
      </c>
      <c r="K6" s="58"/>
      <c r="L6" s="153"/>
      <c r="M6" s="58"/>
      <c r="N6" s="155"/>
      <c r="O6" s="144"/>
    </row>
    <row r="7" spans="1:15" x14ac:dyDescent="0.25">
      <c r="A7" s="144"/>
      <c r="B7" s="147"/>
      <c r="C7" s="58"/>
      <c r="D7" s="86" t="s">
        <v>91</v>
      </c>
      <c r="E7" s="87" t="s">
        <v>91</v>
      </c>
      <c r="F7" s="157" t="s">
        <v>92</v>
      </c>
      <c r="G7" s="58"/>
      <c r="H7" s="86" t="s">
        <v>91</v>
      </c>
      <c r="I7" s="87" t="s">
        <v>91</v>
      </c>
      <c r="J7" s="157" t="s">
        <v>92</v>
      </c>
      <c r="K7" s="58"/>
      <c r="L7" s="159" t="s">
        <v>35</v>
      </c>
      <c r="M7" s="58"/>
      <c r="N7" s="155"/>
      <c r="O7" s="144"/>
    </row>
    <row r="8" spans="1:15" ht="21" customHeight="1" x14ac:dyDescent="0.25">
      <c r="A8" s="145"/>
      <c r="B8" s="148"/>
      <c r="C8" s="58"/>
      <c r="D8" s="89" t="s">
        <v>53</v>
      </c>
      <c r="E8" s="90" t="s">
        <v>54</v>
      </c>
      <c r="F8" s="158"/>
      <c r="G8" s="58"/>
      <c r="H8" s="91" t="s">
        <v>53</v>
      </c>
      <c r="I8" s="92" t="s">
        <v>54</v>
      </c>
      <c r="J8" s="158"/>
      <c r="K8" s="58"/>
      <c r="L8" s="160"/>
      <c r="M8" s="58"/>
      <c r="N8" s="156"/>
      <c r="O8" s="145"/>
    </row>
    <row r="9" spans="1:15" x14ac:dyDescent="0.25">
      <c r="A9" s="135" t="s">
        <v>93</v>
      </c>
      <c r="B9" s="101" t="s">
        <v>94</v>
      </c>
      <c r="C9" s="59"/>
      <c r="D9" s="98">
        <v>0.3</v>
      </c>
      <c r="E9" s="99">
        <v>316.39999999999998</v>
      </c>
      <c r="F9" s="100">
        <v>0</v>
      </c>
      <c r="G9" s="59"/>
      <c r="H9" s="98">
        <v>263.39999999999998</v>
      </c>
      <c r="I9" s="99">
        <v>311826.2</v>
      </c>
      <c r="J9" s="100">
        <v>0.9</v>
      </c>
      <c r="K9" s="59"/>
      <c r="L9" s="100">
        <f>((I9/E9)-1)*100</f>
        <v>98454.42477876108</v>
      </c>
      <c r="M9" s="59"/>
      <c r="N9" s="102" t="s">
        <v>95</v>
      </c>
      <c r="O9" s="135" t="s">
        <v>96</v>
      </c>
    </row>
    <row r="10" spans="1:15" x14ac:dyDescent="0.25">
      <c r="A10" s="135"/>
      <c r="B10" s="101" t="s">
        <v>97</v>
      </c>
      <c r="C10" s="57"/>
      <c r="D10" s="98">
        <v>1222.8</v>
      </c>
      <c r="E10" s="99">
        <v>1445381.2</v>
      </c>
      <c r="F10" s="100">
        <v>2.63</v>
      </c>
      <c r="G10" s="59"/>
      <c r="H10" s="98">
        <v>897.4</v>
      </c>
      <c r="I10" s="99">
        <v>1062274.7</v>
      </c>
      <c r="J10" s="100">
        <v>3.1</v>
      </c>
      <c r="K10" s="59"/>
      <c r="L10" s="100">
        <f t="shared" ref="L10:L29" si="0">((I10/E10)-1)*100</f>
        <v>-26.505568219650289</v>
      </c>
      <c r="M10" s="59"/>
      <c r="N10" s="102" t="s">
        <v>98</v>
      </c>
      <c r="O10" s="135"/>
    </row>
    <row r="11" spans="1:15" x14ac:dyDescent="0.25">
      <c r="A11" s="135"/>
      <c r="B11" s="101" t="s">
        <v>99</v>
      </c>
      <c r="C11" s="57"/>
      <c r="D11" s="98">
        <v>2.4</v>
      </c>
      <c r="E11" s="99">
        <v>2878.1</v>
      </c>
      <c r="F11" s="100">
        <v>0.01</v>
      </c>
      <c r="G11" s="59"/>
      <c r="H11" s="98">
        <v>57.3</v>
      </c>
      <c r="I11" s="99">
        <v>67860.800000000003</v>
      </c>
      <c r="J11" s="100">
        <v>0.2</v>
      </c>
      <c r="K11" s="59"/>
      <c r="L11" s="100">
        <f t="shared" si="0"/>
        <v>2257.8332927973315</v>
      </c>
      <c r="M11" s="59"/>
      <c r="N11" s="102" t="s">
        <v>100</v>
      </c>
      <c r="O11" s="135"/>
    </row>
    <row r="12" spans="1:15" x14ac:dyDescent="0.25">
      <c r="A12" s="135"/>
      <c r="B12" s="101" t="s">
        <v>101</v>
      </c>
      <c r="C12" s="57"/>
      <c r="D12" s="98">
        <v>74.400000000000006</v>
      </c>
      <c r="E12" s="99">
        <v>88085.1</v>
      </c>
      <c r="F12" s="100">
        <v>0.16</v>
      </c>
      <c r="G12" s="59"/>
      <c r="H12" s="98">
        <v>558.29999999999995</v>
      </c>
      <c r="I12" s="99">
        <v>660829.5</v>
      </c>
      <c r="J12" s="100">
        <v>1.9</v>
      </c>
      <c r="K12" s="59"/>
      <c r="L12" s="100">
        <f t="shared" si="0"/>
        <v>650.21711958095057</v>
      </c>
      <c r="M12" s="59"/>
      <c r="N12" s="102" t="s">
        <v>102</v>
      </c>
      <c r="O12" s="135"/>
    </row>
    <row r="13" spans="1:15" x14ac:dyDescent="0.25">
      <c r="A13" s="135"/>
      <c r="B13" s="101" t="s">
        <v>103</v>
      </c>
      <c r="C13" s="57"/>
      <c r="D13" s="98">
        <v>186.9</v>
      </c>
      <c r="E13" s="99">
        <v>220905.8</v>
      </c>
      <c r="F13" s="100">
        <v>0.4</v>
      </c>
      <c r="G13" s="59"/>
      <c r="H13" s="98">
        <v>483.6</v>
      </c>
      <c r="I13" s="99">
        <v>572084</v>
      </c>
      <c r="J13" s="100">
        <v>1.6</v>
      </c>
      <c r="K13" s="59"/>
      <c r="L13" s="100">
        <f t="shared" si="0"/>
        <v>158.97192377927607</v>
      </c>
      <c r="M13" s="59"/>
      <c r="N13" s="102" t="s">
        <v>104</v>
      </c>
      <c r="O13" s="135"/>
    </row>
    <row r="14" spans="1:15" x14ac:dyDescent="0.25">
      <c r="A14" s="135"/>
      <c r="B14" s="101" t="s">
        <v>105</v>
      </c>
      <c r="C14" s="57"/>
      <c r="D14" s="98">
        <v>2434</v>
      </c>
      <c r="E14" s="99">
        <v>2876923.5</v>
      </c>
      <c r="F14" s="100">
        <v>5.23</v>
      </c>
      <c r="G14" s="59"/>
      <c r="H14" s="98">
        <v>130.1</v>
      </c>
      <c r="I14" s="99">
        <v>153907.1</v>
      </c>
      <c r="J14" s="100">
        <v>0.4</v>
      </c>
      <c r="K14" s="59"/>
      <c r="L14" s="100">
        <f t="shared" si="0"/>
        <v>-94.650288754636676</v>
      </c>
      <c r="M14" s="59"/>
      <c r="N14" s="102" t="s">
        <v>106</v>
      </c>
      <c r="O14" s="135"/>
    </row>
    <row r="15" spans="1:15" x14ac:dyDescent="0.25">
      <c r="A15" s="135"/>
      <c r="B15" s="101" t="s">
        <v>107</v>
      </c>
      <c r="C15" s="57"/>
      <c r="D15" s="98">
        <v>9</v>
      </c>
      <c r="E15" s="99">
        <v>10642.7</v>
      </c>
      <c r="F15" s="100">
        <v>0.02</v>
      </c>
      <c r="G15" s="59"/>
      <c r="H15" s="98">
        <v>0</v>
      </c>
      <c r="I15" s="99">
        <v>0</v>
      </c>
      <c r="J15" s="100">
        <v>0</v>
      </c>
      <c r="K15" s="59"/>
      <c r="L15" s="100">
        <f t="shared" si="0"/>
        <v>-100</v>
      </c>
      <c r="M15" s="59"/>
      <c r="N15" s="102" t="s">
        <v>108</v>
      </c>
      <c r="O15" s="135"/>
    </row>
    <row r="16" spans="1:15" x14ac:dyDescent="0.25">
      <c r="A16" s="135"/>
      <c r="B16" s="101" t="s">
        <v>109</v>
      </c>
      <c r="C16" s="57"/>
      <c r="D16" s="98">
        <v>0.1</v>
      </c>
      <c r="E16" s="99">
        <v>69.8</v>
      </c>
      <c r="F16" s="100">
        <v>0</v>
      </c>
      <c r="G16" s="59"/>
      <c r="H16" s="98">
        <v>31.1</v>
      </c>
      <c r="I16" s="99">
        <v>36812.199999999997</v>
      </c>
      <c r="J16" s="100">
        <v>0.1</v>
      </c>
      <c r="K16" s="59"/>
      <c r="L16" s="100">
        <f t="shared" si="0"/>
        <v>52639.541547277942</v>
      </c>
      <c r="M16" s="59"/>
      <c r="N16" s="102" t="s">
        <v>110</v>
      </c>
      <c r="O16" s="135"/>
    </row>
    <row r="17" spans="1:15" x14ac:dyDescent="0.25">
      <c r="A17" s="135"/>
      <c r="B17" s="101" t="s">
        <v>111</v>
      </c>
      <c r="C17" s="57"/>
      <c r="D17" s="98">
        <v>0</v>
      </c>
      <c r="E17" s="99">
        <v>0</v>
      </c>
      <c r="F17" s="100">
        <v>0</v>
      </c>
      <c r="G17" s="59"/>
      <c r="H17" s="98">
        <v>228.4</v>
      </c>
      <c r="I17" s="99">
        <v>270372.5</v>
      </c>
      <c r="J17" s="100">
        <v>0.8</v>
      </c>
      <c r="K17" s="59"/>
      <c r="L17" s="100"/>
      <c r="M17" s="59"/>
      <c r="N17" s="102" t="s">
        <v>112</v>
      </c>
      <c r="O17" s="135"/>
    </row>
    <row r="18" spans="1:15" x14ac:dyDescent="0.25">
      <c r="A18" s="136"/>
      <c r="B18" s="101" t="s">
        <v>113</v>
      </c>
      <c r="C18" s="57"/>
      <c r="D18" s="98">
        <v>0</v>
      </c>
      <c r="E18" s="99">
        <v>0</v>
      </c>
      <c r="F18" s="100">
        <v>0</v>
      </c>
      <c r="G18" s="59"/>
      <c r="H18" s="98">
        <v>1396.4</v>
      </c>
      <c r="I18" s="99">
        <v>1651823.3</v>
      </c>
      <c r="J18" s="100">
        <v>4.8</v>
      </c>
      <c r="K18" s="59"/>
      <c r="L18" s="100"/>
      <c r="M18" s="59"/>
      <c r="N18" s="102" t="s">
        <v>114</v>
      </c>
      <c r="O18" s="136"/>
    </row>
    <row r="19" spans="1:15" x14ac:dyDescent="0.25">
      <c r="A19" s="137" t="s">
        <v>80</v>
      </c>
      <c r="B19" s="138"/>
      <c r="C19" s="93"/>
      <c r="D19" s="94">
        <v>3929.9</v>
      </c>
      <c r="E19" s="95">
        <v>4645202.5999999996</v>
      </c>
      <c r="F19" s="96">
        <v>8.4499999999999993</v>
      </c>
      <c r="G19" s="97"/>
      <c r="H19" s="94">
        <f>SUM(H9:H18)</f>
        <v>4046</v>
      </c>
      <c r="I19" s="94">
        <f t="shared" ref="I19:J19" si="1">SUM(I9:I18)</f>
        <v>4787790.3000000007</v>
      </c>
      <c r="J19" s="94">
        <f t="shared" si="1"/>
        <v>13.8</v>
      </c>
      <c r="K19" s="97"/>
      <c r="L19" s="94">
        <f t="shared" si="0"/>
        <v>3.0695690215966298</v>
      </c>
      <c r="M19" s="97"/>
      <c r="N19" s="139" t="s">
        <v>81</v>
      </c>
      <c r="O19" s="140"/>
    </row>
    <row r="20" spans="1:15" x14ac:dyDescent="0.25">
      <c r="A20" s="134" t="s">
        <v>115</v>
      </c>
      <c r="B20" s="101" t="s">
        <v>116</v>
      </c>
      <c r="C20" s="57"/>
      <c r="D20" s="98">
        <v>28837.8</v>
      </c>
      <c r="E20" s="99">
        <v>34086414.399999999</v>
      </c>
      <c r="F20" s="100">
        <v>61.97</v>
      </c>
      <c r="G20" s="59"/>
      <c r="H20" s="98">
        <v>16746.3</v>
      </c>
      <c r="I20" s="99">
        <v>19815890.100000001</v>
      </c>
      <c r="J20" s="100">
        <v>57.5</v>
      </c>
      <c r="K20" s="59"/>
      <c r="L20" s="100">
        <f t="shared" si="0"/>
        <v>-41.865724369061233</v>
      </c>
      <c r="M20" s="59"/>
      <c r="N20" s="102" t="s">
        <v>117</v>
      </c>
      <c r="O20" s="134" t="s">
        <v>118</v>
      </c>
    </row>
    <row r="21" spans="1:15" x14ac:dyDescent="0.25">
      <c r="A21" s="135"/>
      <c r="B21" s="101" t="s">
        <v>119</v>
      </c>
      <c r="C21" s="57"/>
      <c r="D21" s="98">
        <v>34.700000000000003</v>
      </c>
      <c r="E21" s="99">
        <v>41040.6</v>
      </c>
      <c r="F21" s="100">
        <v>0.08</v>
      </c>
      <c r="G21" s="59"/>
      <c r="H21" s="98">
        <v>20.9</v>
      </c>
      <c r="I21" s="99">
        <v>24712</v>
      </c>
      <c r="J21" s="100">
        <v>0.1</v>
      </c>
      <c r="K21" s="59"/>
      <c r="L21" s="100">
        <f t="shared" si="0"/>
        <v>-39.786455363713003</v>
      </c>
      <c r="M21" s="59"/>
      <c r="N21" s="102" t="s">
        <v>120</v>
      </c>
      <c r="O21" s="135"/>
    </row>
    <row r="22" spans="1:15" x14ac:dyDescent="0.25">
      <c r="A22" s="135"/>
      <c r="B22" s="101" t="s">
        <v>121</v>
      </c>
      <c r="C22" s="57"/>
      <c r="D22" s="98">
        <v>52</v>
      </c>
      <c r="E22" s="99">
        <v>61477.2</v>
      </c>
      <c r="F22" s="100">
        <v>0.11</v>
      </c>
      <c r="G22" s="59"/>
      <c r="H22" s="98">
        <v>9.6</v>
      </c>
      <c r="I22" s="99">
        <v>11402.8</v>
      </c>
      <c r="J22" s="100">
        <v>0</v>
      </c>
      <c r="K22" s="59"/>
      <c r="L22" s="100">
        <f t="shared" si="0"/>
        <v>-81.45198545151699</v>
      </c>
      <c r="M22" s="59"/>
      <c r="N22" s="102" t="s">
        <v>122</v>
      </c>
      <c r="O22" s="135"/>
    </row>
    <row r="23" spans="1:15" ht="25.5" x14ac:dyDescent="0.25">
      <c r="A23" s="135"/>
      <c r="B23" s="101" t="s">
        <v>123</v>
      </c>
      <c r="C23" s="57"/>
      <c r="D23" s="98">
        <v>7309.4</v>
      </c>
      <c r="E23" s="99">
        <v>8553626.1999999993</v>
      </c>
      <c r="F23" s="100">
        <v>15.55</v>
      </c>
      <c r="G23" s="59"/>
      <c r="H23" s="98">
        <v>4953.1000000000004</v>
      </c>
      <c r="I23" s="99">
        <v>5864336.5</v>
      </c>
      <c r="J23" s="100">
        <v>17</v>
      </c>
      <c r="K23" s="59"/>
      <c r="L23" s="100">
        <f t="shared" si="0"/>
        <v>-31.440346317682199</v>
      </c>
      <c r="M23" s="59"/>
      <c r="N23" s="102" t="s">
        <v>124</v>
      </c>
      <c r="O23" s="135"/>
    </row>
    <row r="24" spans="1:15" x14ac:dyDescent="0.25">
      <c r="A24" s="136"/>
      <c r="B24" s="101" t="s">
        <v>125</v>
      </c>
      <c r="C24" s="57"/>
      <c r="D24" s="98">
        <v>6388.3</v>
      </c>
      <c r="E24" s="99">
        <v>7550921.9000000004</v>
      </c>
      <c r="F24" s="100">
        <v>13.73</v>
      </c>
      <c r="G24" s="59"/>
      <c r="H24" s="98">
        <v>2731.2</v>
      </c>
      <c r="I24" s="99">
        <v>3232659.7</v>
      </c>
      <c r="J24" s="100">
        <v>9.4</v>
      </c>
      <c r="K24" s="59"/>
      <c r="L24" s="100">
        <f t="shared" si="0"/>
        <v>-57.188542765883987</v>
      </c>
      <c r="M24" s="59"/>
      <c r="N24" s="102" t="s">
        <v>126</v>
      </c>
      <c r="O24" s="136"/>
    </row>
    <row r="25" spans="1:15" x14ac:dyDescent="0.25">
      <c r="A25" s="137" t="s">
        <v>80</v>
      </c>
      <c r="B25" s="138"/>
      <c r="C25" s="93"/>
      <c r="D25" s="94">
        <v>42622.200000000004</v>
      </c>
      <c r="E25" s="95">
        <v>50293480.300000004</v>
      </c>
      <c r="F25" s="96">
        <v>91.44</v>
      </c>
      <c r="G25" s="97"/>
      <c r="H25" s="94">
        <f>SUM(H20:H24)</f>
        <v>24461.100000000002</v>
      </c>
      <c r="I25" s="94">
        <f t="shared" ref="I25:J25" si="2">SUM(I20:I24)</f>
        <v>28949001.100000001</v>
      </c>
      <c r="J25" s="94">
        <f t="shared" si="2"/>
        <v>84</v>
      </c>
      <c r="K25" s="97"/>
      <c r="L25" s="94">
        <f t="shared" si="0"/>
        <v>-42.439853183117258</v>
      </c>
      <c r="M25" s="97"/>
      <c r="N25" s="139" t="s">
        <v>81</v>
      </c>
      <c r="O25" s="140"/>
    </row>
    <row r="26" spans="1:15" x14ac:dyDescent="0.25">
      <c r="A26" s="134" t="s">
        <v>127</v>
      </c>
      <c r="B26" s="101" t="s">
        <v>128</v>
      </c>
      <c r="C26" s="57"/>
      <c r="D26" s="98">
        <v>33.9</v>
      </c>
      <c r="E26" s="99">
        <v>40082.199999999997</v>
      </c>
      <c r="F26" s="100">
        <v>7.0000000000000007E-2</v>
      </c>
      <c r="G26" s="59"/>
      <c r="H26" s="98">
        <v>494</v>
      </c>
      <c r="I26" s="99">
        <v>584451.1</v>
      </c>
      <c r="J26" s="100">
        <v>1.7</v>
      </c>
      <c r="K26" s="59"/>
      <c r="L26" s="100">
        <f t="shared" si="0"/>
        <v>1358.1312901986419</v>
      </c>
      <c r="M26" s="59"/>
      <c r="N26" s="102" t="s">
        <v>129</v>
      </c>
      <c r="O26" s="134" t="s">
        <v>130</v>
      </c>
    </row>
    <row r="27" spans="1:15" x14ac:dyDescent="0.25">
      <c r="A27" s="136"/>
      <c r="B27" s="101" t="s">
        <v>131</v>
      </c>
      <c r="C27" s="57"/>
      <c r="D27" s="98">
        <v>19.399999999999999</v>
      </c>
      <c r="E27" s="99">
        <v>22946.7</v>
      </c>
      <c r="F27" s="100">
        <v>0.04</v>
      </c>
      <c r="G27" s="59"/>
      <c r="H27" s="98">
        <v>136.19999999999999</v>
      </c>
      <c r="I27" s="99">
        <v>161133.1</v>
      </c>
      <c r="J27" s="100">
        <v>0.5</v>
      </c>
      <c r="K27" s="59"/>
      <c r="L27" s="100">
        <f t="shared" si="0"/>
        <v>602.2059816879987</v>
      </c>
      <c r="M27" s="59"/>
      <c r="N27" s="102" t="s">
        <v>132</v>
      </c>
      <c r="O27" s="136"/>
    </row>
    <row r="28" spans="1:15" x14ac:dyDescent="0.25">
      <c r="A28" s="137" t="s">
        <v>80</v>
      </c>
      <c r="B28" s="138"/>
      <c r="C28" s="93"/>
      <c r="D28" s="94">
        <v>53.3</v>
      </c>
      <c r="E28" s="95">
        <v>63028.899999999994</v>
      </c>
      <c r="F28" s="96">
        <v>0.11000000000000001</v>
      </c>
      <c r="G28" s="97"/>
      <c r="H28" s="94">
        <f>SUM(H26:H27)</f>
        <v>630.20000000000005</v>
      </c>
      <c r="I28" s="94">
        <f t="shared" ref="I28:J28" si="3">SUM(I26:I27)</f>
        <v>745584.2</v>
      </c>
      <c r="J28" s="94">
        <f t="shared" si="3"/>
        <v>2.2000000000000002</v>
      </c>
      <c r="K28" s="97"/>
      <c r="L28" s="94">
        <f t="shared" si="0"/>
        <v>1082.9243410562458</v>
      </c>
      <c r="M28" s="97"/>
      <c r="N28" s="139" t="s">
        <v>81</v>
      </c>
      <c r="O28" s="140"/>
    </row>
    <row r="29" spans="1:15" x14ac:dyDescent="0.25">
      <c r="A29" s="130" t="s">
        <v>55</v>
      </c>
      <c r="B29" s="131"/>
      <c r="C29" s="103"/>
      <c r="D29" s="60">
        <v>46605.400000000009</v>
      </c>
      <c r="E29" s="61">
        <v>55001711.800000004</v>
      </c>
      <c r="F29" s="62">
        <v>100</v>
      </c>
      <c r="G29" s="104"/>
      <c r="H29" s="60">
        <f>SUM(H19,H25,H28)</f>
        <v>29137.300000000003</v>
      </c>
      <c r="I29" s="60">
        <f t="shared" ref="I29:J29" si="4">SUM(I19,I25,I28)</f>
        <v>34482375.600000009</v>
      </c>
      <c r="J29" s="60">
        <f t="shared" si="4"/>
        <v>100</v>
      </c>
      <c r="K29" s="104"/>
      <c r="L29" s="63">
        <f t="shared" si="0"/>
        <v>-37.306722879123178</v>
      </c>
      <c r="M29" s="104"/>
      <c r="N29" s="132" t="s">
        <v>133</v>
      </c>
      <c r="O29" s="133"/>
    </row>
  </sheetData>
  <mergeCells count="26">
    <mergeCell ref="A1:O1"/>
    <mergeCell ref="A2:O2"/>
    <mergeCell ref="A4:A8"/>
    <mergeCell ref="B4:B8"/>
    <mergeCell ref="D4:F4"/>
    <mergeCell ref="H4:J4"/>
    <mergeCell ref="L4:L6"/>
    <mergeCell ref="N4:N8"/>
    <mergeCell ref="O4:O8"/>
    <mergeCell ref="F7:F8"/>
    <mergeCell ref="J7:J8"/>
    <mergeCell ref="L7:L8"/>
    <mergeCell ref="A9:A18"/>
    <mergeCell ref="O9:O18"/>
    <mergeCell ref="A19:B19"/>
    <mergeCell ref="N19:O19"/>
    <mergeCell ref="A28:B28"/>
    <mergeCell ref="N28:O28"/>
    <mergeCell ref="A29:B29"/>
    <mergeCell ref="N29:O29"/>
    <mergeCell ref="A20:A24"/>
    <mergeCell ref="O20:O24"/>
    <mergeCell ref="A25:B25"/>
    <mergeCell ref="N25:O25"/>
    <mergeCell ref="A26:A27"/>
    <mergeCell ref="O26:O27"/>
  </mergeCells>
  <printOptions horizontalCentered="1"/>
  <pageMargins left="0.7" right="0.7" top="0.75" bottom="0.75" header="0.3" footer="0.3"/>
  <pageSetup paperSize="9" firstPageNumber="20" orientation="landscape" useFirstPageNumber="1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</vt:lpstr>
      <vt:lpstr>2</vt:lpstr>
      <vt:lpstr>مناطق</vt:lpstr>
      <vt:lpstr>منافذ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 n</dc:creator>
  <cp:lastModifiedBy>Windows User</cp:lastModifiedBy>
  <cp:lastPrinted>2018-11-21T18:25:31Z</cp:lastPrinted>
  <dcterms:created xsi:type="dcterms:W3CDTF">2018-10-02T18:44:42Z</dcterms:created>
  <dcterms:modified xsi:type="dcterms:W3CDTF">2018-11-21T18:25:39Z</dcterms:modified>
</cp:coreProperties>
</file>