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95" windowWidth="15255" windowHeight="6915" tabRatio="563"/>
  </bookViews>
  <sheets>
    <sheet name="جدول 1" sheetId="1" r:id="rId1"/>
    <sheet name="برتقال جدول 2" sheetId="2" r:id="rId2"/>
    <sheet name="جدول 4 الليمون الحلو" sheetId="4" r:id="rId3"/>
    <sheet name="جدول 6 النارنج" sheetId="6" r:id="rId4"/>
  </sheets>
  <definedNames>
    <definedName name="_xlnm.Print_Area" localSheetId="1">'برتقال جدول 2'!$A$2:$I$37</definedName>
    <definedName name="_xlnm.Print_Area" localSheetId="2">'جدول 4 الليمون الحلو'!$A$1:$I$31</definedName>
    <definedName name="_xlnm.Print_Area" localSheetId="3">'جدول 6 النارنج'!$A$1:$I$39</definedName>
  </definedNames>
  <calcPr calcId="145621"/>
  <fileRecoveryPr autoRecover="0"/>
</workbook>
</file>

<file path=xl/calcChain.xml><?xml version="1.0" encoding="utf-8"?>
<calcChain xmlns="http://schemas.openxmlformats.org/spreadsheetml/2006/main">
  <c r="F13" i="4" l="1"/>
  <c r="H32" i="1"/>
  <c r="H17" i="1" l="1"/>
  <c r="D17" i="1"/>
  <c r="C17" i="1"/>
  <c r="B13" i="4"/>
  <c r="G9" i="4"/>
  <c r="G17" i="1" l="1"/>
  <c r="K32" i="1" l="1"/>
  <c r="I32" i="1"/>
  <c r="G32" i="1"/>
  <c r="E32" i="1"/>
  <c r="C32" i="1"/>
  <c r="L32" i="1" l="1"/>
  <c r="J32" i="1"/>
  <c r="F32" i="1"/>
  <c r="D32" i="1"/>
  <c r="F31" i="4" l="1"/>
  <c r="G29" i="4" l="1"/>
  <c r="F16" i="6"/>
  <c r="G14" i="6" s="1"/>
  <c r="F37" i="2" l="1"/>
  <c r="B37" i="2"/>
  <c r="F17" i="2"/>
  <c r="B17" i="2"/>
  <c r="G31" i="2" l="1"/>
  <c r="G32" i="2"/>
  <c r="D17" i="2"/>
  <c r="D37" i="2"/>
  <c r="G36" i="2"/>
  <c r="G34" i="2"/>
  <c r="G30" i="2"/>
  <c r="G33" i="2"/>
  <c r="G35" i="2"/>
  <c r="B31" i="4"/>
  <c r="D31" i="4" s="1"/>
  <c r="G26" i="4" l="1"/>
  <c r="G30" i="4"/>
  <c r="G28" i="4"/>
  <c r="G27" i="4"/>
  <c r="B16" i="6"/>
  <c r="G9" i="6" l="1"/>
  <c r="G13" i="6" l="1"/>
  <c r="I12" i="1"/>
  <c r="I13" i="1" l="1"/>
  <c r="I14" i="1"/>
  <c r="I15" i="1"/>
  <c r="I16" i="1"/>
  <c r="I17" i="1" l="1"/>
  <c r="G16" i="6"/>
  <c r="D13" i="4" l="1"/>
  <c r="G10" i="4"/>
  <c r="G11" i="4"/>
  <c r="G12" i="4"/>
  <c r="G15" i="6"/>
  <c r="G12" i="6"/>
  <c r="G10" i="6"/>
  <c r="G11" i="6"/>
  <c r="G13" i="4" l="1"/>
  <c r="G10" i="2"/>
  <c r="G16" i="2"/>
  <c r="G13" i="2"/>
  <c r="G11" i="2"/>
  <c r="G17" i="2"/>
  <c r="G15" i="2"/>
  <c r="G14" i="2"/>
  <c r="G12" i="2"/>
</calcChain>
</file>

<file path=xl/comments1.xml><?xml version="1.0" encoding="utf-8"?>
<comments xmlns="http://schemas.openxmlformats.org/spreadsheetml/2006/main">
  <authors>
    <author>RANA</author>
  </authors>
  <commentList>
    <comment ref="R3" authorId="0">
      <text>
        <r>
          <rPr>
            <b/>
            <sz val="9"/>
            <color indexed="81"/>
            <rFont val="Tahoma"/>
            <charset val="178"/>
          </rPr>
          <t>RANA:</t>
        </r>
        <r>
          <rPr>
            <sz val="9"/>
            <color indexed="81"/>
            <rFont val="Tahoma"/>
            <charset val="17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<sst xmlns="http://schemas.openxmlformats.org/spreadsheetml/2006/main" count="151" uniqueCount="58">
  <si>
    <t xml:space="preserve">نوع </t>
  </si>
  <si>
    <t xml:space="preserve">عدد الاشجار </t>
  </si>
  <si>
    <t xml:space="preserve">متوسط انتاجية </t>
  </si>
  <si>
    <t>الانتاج</t>
  </si>
  <si>
    <t>المثمرة ( شجرة )</t>
  </si>
  <si>
    <t>الشجرة الواحدة</t>
  </si>
  <si>
    <t>( طن )</t>
  </si>
  <si>
    <t>No. of</t>
  </si>
  <si>
    <t>(كغم / شجرة)</t>
  </si>
  <si>
    <t>الفاكهه</t>
  </si>
  <si>
    <t>%</t>
  </si>
  <si>
    <t>البرتقال</t>
  </si>
  <si>
    <t>الليمون الحامض</t>
  </si>
  <si>
    <t>الليمون الحلو</t>
  </si>
  <si>
    <t>اللالنكي</t>
  </si>
  <si>
    <t>النارنج</t>
  </si>
  <si>
    <t>جدول :(1)</t>
  </si>
  <si>
    <t xml:space="preserve">المحافظة </t>
  </si>
  <si>
    <t>عدد الاشجار المثمرة</t>
  </si>
  <si>
    <t>(شجرة)</t>
  </si>
  <si>
    <t xml:space="preserve">معدل التغير </t>
  </si>
  <si>
    <t>للانتاج %</t>
  </si>
  <si>
    <t xml:space="preserve">للانتاج </t>
  </si>
  <si>
    <t xml:space="preserve">متوسط الانتاجية </t>
  </si>
  <si>
    <t>(طن)</t>
  </si>
  <si>
    <t xml:space="preserve">الاهمية النسبية </t>
  </si>
  <si>
    <t>ديالى</t>
  </si>
  <si>
    <t>بغداد</t>
  </si>
  <si>
    <t>واسط</t>
  </si>
  <si>
    <t>بابل</t>
  </si>
  <si>
    <t>كربلاء</t>
  </si>
  <si>
    <t>النجف</t>
  </si>
  <si>
    <t>القادسية</t>
  </si>
  <si>
    <t>المجموع</t>
  </si>
  <si>
    <t>-</t>
  </si>
  <si>
    <t xml:space="preserve"> جدول (6):</t>
  </si>
  <si>
    <t>لم يتم شمول المحافظات (نينوى،الانبار،صلاح الدين) بسبب الوضع الامني</t>
  </si>
  <si>
    <t>جدول :(2)</t>
  </si>
  <si>
    <t>المحافظة</t>
  </si>
  <si>
    <t xml:space="preserve"> البرتقال</t>
  </si>
  <si>
    <t xml:space="preserve"> الليمون الحامض</t>
  </si>
  <si>
    <t xml:space="preserve">القادسية </t>
  </si>
  <si>
    <t xml:space="preserve">المجموع </t>
  </si>
  <si>
    <t xml:space="preserve">جدول :(3) </t>
  </si>
  <si>
    <t xml:space="preserve">  جدول (4) </t>
  </si>
  <si>
    <t xml:space="preserve">  جدول (5) : </t>
  </si>
  <si>
    <t xml:space="preserve"> جدول (7):</t>
  </si>
  <si>
    <t xml:space="preserve">كمية الانتاج ومتوسط انتاجية اشجار الحمضيات للمحافظات المشمولة لسنة 2018 حسب انواعها مقارنة بسنة 2017 </t>
  </si>
  <si>
    <t>كمية الانتاج لاشجار الحمضيات للمحافظات المشمولة لسنة 2018 حسب انواعها مقارنة بانتاج سنة 2017</t>
  </si>
  <si>
    <t>كمية انتاج اشجار محصول البرتقال حسب المحافظات لسنة 2018</t>
  </si>
  <si>
    <t>كمية انتاج اشجار محصول الليمون الحامض حسب المحافظات لسنة 2018</t>
  </si>
  <si>
    <t>كمية انتاج اشجار محصول الليمون الحلو حسب المحافظات لسنة 2018</t>
  </si>
  <si>
    <t>كمية انتاج اشجار محصول اللالنكي حسب المحافظات لسنة 2018</t>
  </si>
  <si>
    <t>كمية انتاج اشجار محصول النارنج حسب المحافظات لسنة 2018</t>
  </si>
  <si>
    <t xml:space="preserve">الانتاج (طن)  </t>
  </si>
  <si>
    <t xml:space="preserve">الانتاج (طن) </t>
  </si>
  <si>
    <t xml:space="preserve">                              </t>
  </si>
  <si>
    <t xml:space="preserve">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</si>
</sst>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charset val="178"/>
      <scheme val="minor"/>
    </font>
    <font>
      <b/>
      <sz val="10.5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178"/>
      <scheme val="minor"/>
    </font>
    <font>
      <b/>
      <sz val="12"/>
      <color theme="1"/>
      <name val="Times New Roman"/>
      <family val="1"/>
    </font>
    <font>
      <sz val="9"/>
      <color indexed="81"/>
      <name val="Tahoma"/>
      <charset val="178"/>
    </font>
    <font>
      <b/>
      <sz val="9"/>
      <color indexed="81"/>
      <name val="Tahoma"/>
      <charset val="178"/>
    </font>
    <font>
      <b/>
      <sz val="12"/>
      <name val="Arabic Transparent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2" fillId="0" borderId="0" xfId="0" applyFont="1" applyAlignment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/>
    <xf numFmtId="2" fontId="0" fillId="0" borderId="0" xfId="0" applyNumberFormat="1"/>
    <xf numFmtId="0" fontId="1" fillId="0" borderId="0" xfId="0" applyFont="1" applyBorder="1" applyAlignment="1">
      <alignment horizontal="right"/>
    </xf>
    <xf numFmtId="1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readingOrder="2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0" xfId="0" applyFill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1" fillId="0" borderId="0" xfId="0" applyFont="1"/>
    <xf numFmtId="0" fontId="2" fillId="0" borderId="0" xfId="0" applyFont="1"/>
    <xf numFmtId="0" fontId="2" fillId="0" borderId="4" xfId="0" applyFont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wrapText="1" readingOrder="1"/>
    </xf>
    <xf numFmtId="0" fontId="10" fillId="0" borderId="0" xfId="0" applyFont="1" applyBorder="1"/>
    <xf numFmtId="0" fontId="10" fillId="0" borderId="0" xfId="0" applyFont="1"/>
    <xf numFmtId="0" fontId="2" fillId="0" borderId="13" xfId="0" applyFont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164" fontId="11" fillId="0" borderId="0" xfId="0" applyNumberFormat="1" applyFont="1"/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readingOrder="2"/>
    </xf>
    <xf numFmtId="0" fontId="11" fillId="0" borderId="0" xfId="0" applyFont="1" applyBorder="1" applyAlignment="1">
      <alignment readingOrder="2"/>
    </xf>
    <xf numFmtId="0" fontId="2" fillId="0" borderId="0" xfId="0" applyFont="1" applyBorder="1" applyAlignment="1">
      <alignment readingOrder="2"/>
    </xf>
    <xf numFmtId="0" fontId="11" fillId="0" borderId="0" xfId="0" applyFont="1" applyBorder="1" applyAlignment="1">
      <alignment readingOrder="2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0" fillId="0" borderId="15" xfId="0" applyBorder="1"/>
    <xf numFmtId="0" fontId="2" fillId="0" borderId="13" xfId="0" applyFont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 readingOrder="1"/>
    </xf>
    <xf numFmtId="1" fontId="9" fillId="0" borderId="11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" fontId="2" fillId="0" borderId="20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164" fontId="2" fillId="0" borderId="20" xfId="0" applyNumberFormat="1" applyFont="1" applyBorder="1" applyAlignment="1">
      <alignment horizontal="right"/>
    </xf>
    <xf numFmtId="0" fontId="3" fillId="0" borderId="11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top"/>
    </xf>
    <xf numFmtId="0" fontId="3" fillId="0" borderId="18" xfId="0" applyFont="1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2" fillId="0" borderId="20" xfId="0" applyFont="1" applyBorder="1" applyAlignment="1">
      <alignment horizontal="right"/>
    </xf>
    <xf numFmtId="164" fontId="2" fillId="0" borderId="11" xfId="0" applyNumberFormat="1" applyFont="1" applyBorder="1" applyAlignment="1">
      <alignment horizontal="right" vertical="center"/>
    </xf>
    <xf numFmtId="164" fontId="2" fillId="0" borderId="20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" fontId="0" fillId="0" borderId="0" xfId="0" applyNumberFormat="1"/>
    <xf numFmtId="164" fontId="2" fillId="0" borderId="11" xfId="0" applyNumberFormat="1" applyFont="1" applyBorder="1" applyAlignment="1">
      <alignment horizontal="right" vertical="center"/>
    </xf>
    <xf numFmtId="0" fontId="15" fillId="0" borderId="11" xfId="0" applyFont="1" applyBorder="1" applyAlignment="1">
      <alignment horizontal="right"/>
    </xf>
    <xf numFmtId="0" fontId="2" fillId="0" borderId="9" xfId="0" applyFont="1" applyBorder="1" applyAlignment="1">
      <alignment horizontal="right" vertical="center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 wrapText="1" readingOrder="1"/>
    </xf>
    <xf numFmtId="0" fontId="12" fillId="0" borderId="16" xfId="0" applyFont="1" applyBorder="1" applyAlignment="1">
      <alignment horizontal="left" vertical="center" wrapText="1" readingOrder="1"/>
    </xf>
    <xf numFmtId="0" fontId="12" fillId="0" borderId="19" xfId="0" applyFont="1" applyBorder="1" applyAlignment="1">
      <alignment horizontal="left" vertical="center" wrapText="1" readingOrder="1"/>
    </xf>
    <xf numFmtId="0" fontId="12" fillId="0" borderId="17" xfId="0" applyFont="1" applyBorder="1" applyAlignment="1">
      <alignment horizontal="left" vertical="center" wrapText="1" readingOrder="1"/>
    </xf>
    <xf numFmtId="0" fontId="5" fillId="0" borderId="16" xfId="0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1" fontId="2" fillId="0" borderId="8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0" fontId="2" fillId="0" borderId="15" xfId="0" applyFont="1" applyBorder="1" applyAlignment="1">
      <alignment horizontal="right"/>
    </xf>
    <xf numFmtId="1" fontId="2" fillId="0" borderId="9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top" wrapText="1"/>
    </xf>
    <xf numFmtId="1" fontId="2" fillId="0" borderId="13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9" xfId="0" applyFont="1" applyBorder="1" applyAlignment="1">
      <alignment horizontal="left" wrapText="1" readingOrder="1"/>
    </xf>
    <xf numFmtId="0" fontId="2" fillId="0" borderId="17" xfId="0" applyFont="1" applyBorder="1" applyAlignment="1">
      <alignment horizontal="left" wrapText="1" readingOrder="1"/>
    </xf>
    <xf numFmtId="0" fontId="4" fillId="0" borderId="8" xfId="0" applyFont="1" applyBorder="1" applyAlignment="1">
      <alignment horizontal="center" wrapText="1" readingOrder="1"/>
    </xf>
    <xf numFmtId="0" fontId="4" fillId="0" borderId="10" xfId="0" applyFont="1" applyBorder="1" applyAlignment="1">
      <alignment horizontal="center" wrapText="1" readingOrder="1"/>
    </xf>
    <xf numFmtId="164" fontId="2" fillId="0" borderId="1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0" fontId="2" fillId="0" borderId="14" xfId="0" applyNumberFormat="1" applyFont="1" applyBorder="1" applyAlignment="1">
      <alignment horizontal="right" vertical="center"/>
    </xf>
    <xf numFmtId="0" fontId="2" fillId="0" borderId="13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12" fillId="0" borderId="19" xfId="0" applyFont="1" applyBorder="1" applyAlignment="1">
      <alignment horizontal="left" wrapText="1" readingOrder="1"/>
    </xf>
    <xf numFmtId="0" fontId="12" fillId="0" borderId="17" xfId="0" applyFont="1" applyBorder="1" applyAlignment="1">
      <alignment horizontal="left" wrapText="1" readingOrder="1"/>
    </xf>
    <xf numFmtId="0" fontId="9" fillId="0" borderId="19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right" vertical="center"/>
    </xf>
    <xf numFmtId="164" fontId="2" fillId="0" borderId="18" xfId="0" applyNumberFormat="1" applyFont="1" applyBorder="1" applyAlignment="1">
      <alignment horizontal="right" vertical="center"/>
    </xf>
    <xf numFmtId="0" fontId="12" fillId="0" borderId="14" xfId="0" applyFont="1" applyBorder="1" applyAlignment="1">
      <alignment horizontal="left" wrapText="1" readingOrder="1"/>
    </xf>
    <xf numFmtId="0" fontId="12" fillId="0" borderId="16" xfId="0" applyFont="1" applyBorder="1" applyAlignment="1">
      <alignment horizontal="left" wrapText="1" readingOrder="1"/>
    </xf>
    <xf numFmtId="0" fontId="2" fillId="0" borderId="0" xfId="0" applyFont="1" applyBorder="1" applyAlignment="1">
      <alignment readingOrder="2"/>
    </xf>
    <xf numFmtId="0" fontId="11" fillId="0" borderId="0" xfId="0" applyFont="1" applyBorder="1" applyAlignment="1">
      <alignment readingOrder="2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2" fillId="0" borderId="20" xfId="0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164" fontId="2" fillId="0" borderId="20" xfId="0" applyNumberFormat="1" applyFont="1" applyBorder="1" applyAlignment="1">
      <alignment horizontal="right" vertical="center"/>
    </xf>
    <xf numFmtId="164" fontId="2" fillId="0" borderId="19" xfId="0" applyNumberFormat="1" applyFont="1" applyBorder="1" applyAlignment="1">
      <alignment horizontal="left" vertical="center"/>
    </xf>
    <xf numFmtId="164" fontId="2" fillId="0" borderId="17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2" fillId="0" borderId="11" xfId="0" applyFont="1" applyBorder="1" applyAlignment="1">
      <alignment horizontal="right" vertical="center"/>
    </xf>
    <xf numFmtId="0" fontId="2" fillId="0" borderId="1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5"/>
  <sheetViews>
    <sheetView rightToLeft="1" tabSelected="1" workbookViewId="0">
      <selection activeCell="M21" sqref="M21:N21"/>
    </sheetView>
  </sheetViews>
  <sheetFormatPr defaultRowHeight="15"/>
  <cols>
    <col min="1" max="1" width="7.140625" customWidth="1"/>
    <col min="2" max="2" width="6.7109375" customWidth="1"/>
    <col min="3" max="3" width="11" customWidth="1"/>
    <col min="4" max="4" width="10.42578125" customWidth="1"/>
    <col min="5" max="5" width="7.5703125" customWidth="1"/>
    <col min="6" max="6" width="7.85546875" customWidth="1"/>
    <col min="7" max="7" width="8.7109375" customWidth="1"/>
    <col min="8" max="8" width="9" customWidth="1"/>
    <col min="9" max="9" width="9.42578125" customWidth="1"/>
    <col min="10" max="10" width="8.7109375" customWidth="1"/>
    <col min="11" max="11" width="8.42578125" customWidth="1"/>
  </cols>
  <sheetData>
    <row r="2" spans="1:15" ht="15.75">
      <c r="A2" s="72" t="s">
        <v>47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5" ht="15.75">
      <c r="A3" s="1"/>
      <c r="B3" s="72"/>
      <c r="C3" s="72"/>
      <c r="D3" s="72"/>
      <c r="E3" s="72"/>
      <c r="F3" s="72"/>
      <c r="G3" s="72"/>
      <c r="H3" s="72"/>
      <c r="I3" s="72"/>
      <c r="J3" s="72"/>
    </row>
    <row r="4" spans="1:15" ht="15.75">
      <c r="A4" s="1"/>
      <c r="B4" s="72"/>
      <c r="C4" s="72"/>
      <c r="D4" s="72"/>
      <c r="E4" s="72"/>
      <c r="F4" s="72"/>
      <c r="G4" s="72"/>
      <c r="H4" s="72"/>
      <c r="I4" s="72"/>
      <c r="J4" s="72"/>
    </row>
    <row r="5" spans="1:15" ht="16.5" thickBot="1">
      <c r="A5" s="72" t="s">
        <v>16</v>
      </c>
      <c r="B5" s="72"/>
      <c r="C5" s="3"/>
      <c r="D5" s="3"/>
      <c r="E5" s="3"/>
      <c r="F5" s="3"/>
      <c r="G5" s="3"/>
      <c r="H5" s="3"/>
      <c r="I5" s="3"/>
      <c r="J5" s="119"/>
      <c r="K5" s="119"/>
      <c r="L5" s="47"/>
    </row>
    <row r="6" spans="1:15" ht="16.5" thickTop="1">
      <c r="A6" s="109" t="s">
        <v>0</v>
      </c>
      <c r="B6" s="110"/>
      <c r="C6" s="114" t="s">
        <v>1</v>
      </c>
      <c r="D6" s="115"/>
      <c r="E6" s="116" t="s">
        <v>2</v>
      </c>
      <c r="F6" s="115"/>
      <c r="G6" s="116" t="s">
        <v>3</v>
      </c>
      <c r="H6" s="117"/>
      <c r="I6" s="17" t="s">
        <v>20</v>
      </c>
      <c r="J6" s="116"/>
      <c r="K6" s="114"/>
      <c r="L6" s="15"/>
    </row>
    <row r="7" spans="1:15" ht="15.75">
      <c r="A7" s="71"/>
      <c r="B7" s="111"/>
      <c r="C7" s="107" t="s">
        <v>4</v>
      </c>
      <c r="D7" s="102"/>
      <c r="E7" s="101" t="s">
        <v>5</v>
      </c>
      <c r="F7" s="102"/>
      <c r="G7" s="101" t="s">
        <v>6</v>
      </c>
      <c r="H7" s="108"/>
      <c r="I7" s="18" t="s">
        <v>22</v>
      </c>
      <c r="J7" s="101"/>
      <c r="K7" s="120"/>
      <c r="L7" s="3"/>
    </row>
    <row r="8" spans="1:15" ht="15.75">
      <c r="A8" s="71"/>
      <c r="B8" s="111"/>
      <c r="C8" s="107" t="s">
        <v>7</v>
      </c>
      <c r="D8" s="102"/>
      <c r="E8" s="101" t="s">
        <v>8</v>
      </c>
      <c r="F8" s="102"/>
      <c r="G8" s="118"/>
      <c r="H8" s="108"/>
      <c r="I8" s="18"/>
      <c r="J8" s="101"/>
      <c r="K8" s="120"/>
      <c r="L8" s="3"/>
    </row>
    <row r="9" spans="1:15" ht="15.75">
      <c r="A9" s="103" t="s">
        <v>9</v>
      </c>
      <c r="B9" s="104"/>
      <c r="C9" s="107"/>
      <c r="D9" s="102"/>
      <c r="E9" s="101"/>
      <c r="F9" s="102"/>
      <c r="G9" s="101"/>
      <c r="H9" s="108"/>
      <c r="I9" s="18"/>
      <c r="J9" s="101"/>
      <c r="K9" s="120"/>
      <c r="L9" s="3"/>
    </row>
    <row r="10" spans="1:15" ht="15.75">
      <c r="A10" s="103"/>
      <c r="B10" s="104"/>
      <c r="C10" s="99"/>
      <c r="D10" s="100"/>
      <c r="E10" s="99"/>
      <c r="F10" s="100"/>
      <c r="G10" s="99"/>
      <c r="H10" s="100"/>
      <c r="I10" s="18"/>
      <c r="J10" s="101"/>
      <c r="K10" s="120"/>
      <c r="L10" s="3"/>
    </row>
    <row r="11" spans="1:15" ht="15.75">
      <c r="A11" s="105"/>
      <c r="B11" s="106"/>
      <c r="C11" s="43">
        <v>2017</v>
      </c>
      <c r="D11" s="43">
        <v>2018</v>
      </c>
      <c r="E11" s="43">
        <v>2017</v>
      </c>
      <c r="F11" s="43">
        <v>2018</v>
      </c>
      <c r="G11" s="43">
        <v>2017</v>
      </c>
      <c r="H11" s="43">
        <v>2018</v>
      </c>
      <c r="I11" s="19" t="s">
        <v>10</v>
      </c>
      <c r="J11" s="99"/>
      <c r="K11" s="121"/>
      <c r="L11" s="3"/>
    </row>
    <row r="12" spans="1:15" ht="15.75">
      <c r="A12" s="98" t="s">
        <v>11</v>
      </c>
      <c r="B12" s="136"/>
      <c r="C12" s="49">
        <v>4445705</v>
      </c>
      <c r="D12" s="49">
        <v>4454045</v>
      </c>
      <c r="E12" s="50">
        <v>16.8</v>
      </c>
      <c r="F12" s="50">
        <v>16.3</v>
      </c>
      <c r="G12" s="49">
        <v>74774</v>
      </c>
      <c r="H12" s="49">
        <v>72816</v>
      </c>
      <c r="I12" s="50">
        <f>H12/G12*100-100</f>
        <v>-2.6185572525209295</v>
      </c>
      <c r="J12" s="112"/>
      <c r="K12" s="113"/>
      <c r="L12" s="3"/>
      <c r="M12" s="65"/>
      <c r="N12" s="65"/>
      <c r="O12" s="65"/>
    </row>
    <row r="13" spans="1:15" ht="15.75">
      <c r="A13" s="97" t="s">
        <v>12</v>
      </c>
      <c r="B13" s="98"/>
      <c r="C13" s="49">
        <v>232686</v>
      </c>
      <c r="D13" s="49">
        <v>232235</v>
      </c>
      <c r="E13" s="50">
        <v>15.7</v>
      </c>
      <c r="F13" s="50">
        <v>16</v>
      </c>
      <c r="G13" s="49">
        <v>3658</v>
      </c>
      <c r="H13" s="49">
        <v>3710</v>
      </c>
      <c r="I13" s="50">
        <f t="shared" ref="I13:I17" si="0">H13/G13*100-100</f>
        <v>1.4215418261345008</v>
      </c>
      <c r="J13" s="112"/>
      <c r="K13" s="113"/>
      <c r="L13" s="3"/>
      <c r="M13" s="65"/>
      <c r="N13" s="65"/>
      <c r="O13" s="65"/>
    </row>
    <row r="14" spans="1:15" ht="15.75">
      <c r="A14" s="97" t="s">
        <v>13</v>
      </c>
      <c r="B14" s="98"/>
      <c r="C14" s="49">
        <v>60012</v>
      </c>
      <c r="D14" s="49">
        <v>60114</v>
      </c>
      <c r="E14" s="50">
        <v>12.9</v>
      </c>
      <c r="F14" s="50">
        <v>12</v>
      </c>
      <c r="G14" s="49">
        <v>776</v>
      </c>
      <c r="H14" s="49">
        <v>721</v>
      </c>
      <c r="I14" s="50">
        <f t="shared" si="0"/>
        <v>-7.0876288659793829</v>
      </c>
      <c r="J14" s="112"/>
      <c r="K14" s="113"/>
      <c r="L14" s="3"/>
      <c r="M14" s="65"/>
      <c r="N14" s="65"/>
      <c r="O14" s="65"/>
    </row>
    <row r="15" spans="1:15" ht="15.75">
      <c r="A15" s="97" t="s">
        <v>14</v>
      </c>
      <c r="B15" s="98"/>
      <c r="C15" s="49">
        <v>202611</v>
      </c>
      <c r="D15" s="49">
        <v>202401</v>
      </c>
      <c r="E15" s="50">
        <v>13.5</v>
      </c>
      <c r="F15" s="50">
        <v>14.8</v>
      </c>
      <c r="G15" s="49">
        <v>2743</v>
      </c>
      <c r="H15" s="49">
        <v>2990</v>
      </c>
      <c r="I15" s="50">
        <f t="shared" si="0"/>
        <v>9.0047393364928894</v>
      </c>
      <c r="J15" s="112"/>
      <c r="K15" s="113"/>
      <c r="L15" s="3"/>
      <c r="M15" s="65"/>
      <c r="N15" s="65"/>
      <c r="O15" s="65"/>
    </row>
    <row r="16" spans="1:15" ht="15.75">
      <c r="A16" s="97" t="s">
        <v>15</v>
      </c>
      <c r="B16" s="98"/>
      <c r="C16" s="49">
        <v>629094</v>
      </c>
      <c r="D16" s="49">
        <v>634796</v>
      </c>
      <c r="E16" s="51">
        <v>27.1</v>
      </c>
      <c r="F16" s="51">
        <v>27.4</v>
      </c>
      <c r="G16" s="49">
        <v>17025</v>
      </c>
      <c r="H16" s="49">
        <v>17393</v>
      </c>
      <c r="I16" s="50">
        <f t="shared" si="0"/>
        <v>2.1615271659324549</v>
      </c>
      <c r="J16" s="112"/>
      <c r="K16" s="113"/>
      <c r="L16" s="3"/>
      <c r="M16" s="65"/>
      <c r="N16" s="65"/>
      <c r="O16" s="65"/>
    </row>
    <row r="17" spans="1:15" ht="16.5" thickBot="1">
      <c r="A17" s="134" t="s">
        <v>33</v>
      </c>
      <c r="B17" s="135"/>
      <c r="C17" s="52">
        <f>SUM(C12:C16)</f>
        <v>5570108</v>
      </c>
      <c r="D17" s="52">
        <f>SUM(D12:D16)</f>
        <v>5583591</v>
      </c>
      <c r="E17" s="53" t="s">
        <v>34</v>
      </c>
      <c r="F17" s="53" t="s">
        <v>34</v>
      </c>
      <c r="G17" s="52">
        <f>SUM(G12:G16)</f>
        <v>98976</v>
      </c>
      <c r="H17" s="52">
        <f>SUM(H12:H16)</f>
        <v>97630</v>
      </c>
      <c r="I17" s="54">
        <f t="shared" si="0"/>
        <v>-1.3599256385386411</v>
      </c>
      <c r="J17" s="137"/>
      <c r="K17" s="138"/>
      <c r="L17" s="3"/>
      <c r="M17" s="65"/>
      <c r="N17" s="65"/>
      <c r="O17" s="65"/>
    </row>
    <row r="18" spans="1:15" ht="16.5" thickTop="1">
      <c r="A18" s="42"/>
      <c r="B18" s="42"/>
      <c r="C18" s="8"/>
      <c r="D18" s="8"/>
      <c r="E18" s="41"/>
      <c r="F18" s="41"/>
      <c r="G18" s="8"/>
      <c r="H18" s="8"/>
      <c r="I18" s="40"/>
      <c r="J18" s="48"/>
      <c r="K18" s="48"/>
      <c r="L18" s="3"/>
    </row>
    <row r="19" spans="1:15" ht="15.75">
      <c r="A19" s="39"/>
      <c r="B19" s="71" t="s">
        <v>48</v>
      </c>
      <c r="C19" s="71"/>
      <c r="D19" s="71"/>
      <c r="E19" s="71"/>
      <c r="F19" s="71"/>
      <c r="G19" s="71"/>
      <c r="H19" s="71"/>
      <c r="I19" s="71"/>
      <c r="J19" s="71"/>
      <c r="K19" s="71"/>
    </row>
    <row r="20" spans="1:15" ht="15.75">
      <c r="A20" s="7"/>
      <c r="B20" s="7"/>
      <c r="C20" s="72"/>
      <c r="D20" s="72"/>
      <c r="E20" s="72"/>
      <c r="F20" s="72"/>
      <c r="G20" s="72"/>
      <c r="H20" s="72"/>
      <c r="I20" s="72"/>
      <c r="J20" s="72"/>
      <c r="K20" s="72"/>
    </row>
    <row r="21" spans="1:15" ht="16.5" thickBot="1">
      <c r="A21" s="90" t="s">
        <v>37</v>
      </c>
      <c r="B21" s="90"/>
      <c r="C21" s="73"/>
      <c r="D21" s="73"/>
      <c r="E21" s="73"/>
      <c r="F21" s="73"/>
      <c r="G21" s="73"/>
      <c r="H21" s="73"/>
      <c r="I21" s="73"/>
      <c r="J21" s="73"/>
      <c r="K21" s="73"/>
      <c r="L21" s="44"/>
      <c r="M21" s="119"/>
      <c r="N21" s="119"/>
    </row>
    <row r="22" spans="1:15" ht="16.5" thickTop="1">
      <c r="A22" s="128" t="s">
        <v>38</v>
      </c>
      <c r="B22" s="129"/>
      <c r="C22" s="86" t="s">
        <v>39</v>
      </c>
      <c r="D22" s="91"/>
      <c r="E22" s="92" t="s">
        <v>40</v>
      </c>
      <c r="F22" s="93"/>
      <c r="G22" s="86" t="s">
        <v>13</v>
      </c>
      <c r="H22" s="87"/>
      <c r="I22" s="88" t="s">
        <v>14</v>
      </c>
      <c r="J22" s="89"/>
      <c r="K22" s="139" t="s">
        <v>15</v>
      </c>
      <c r="L22" s="140"/>
      <c r="M22" s="122"/>
      <c r="N22" s="123"/>
      <c r="O22" s="2"/>
    </row>
    <row r="23" spans="1:15" ht="46.5" customHeight="1">
      <c r="A23" s="130"/>
      <c r="B23" s="131"/>
      <c r="C23" s="94" t="s">
        <v>55</v>
      </c>
      <c r="D23" s="95"/>
      <c r="E23" s="94" t="s">
        <v>55</v>
      </c>
      <c r="F23" s="95"/>
      <c r="G23" s="94" t="s">
        <v>55</v>
      </c>
      <c r="H23" s="95"/>
      <c r="I23" s="94" t="s">
        <v>55</v>
      </c>
      <c r="J23" s="95"/>
      <c r="K23" s="94" t="s">
        <v>54</v>
      </c>
      <c r="L23" s="95"/>
      <c r="M23" s="124"/>
      <c r="N23" s="125"/>
      <c r="O23" s="2"/>
    </row>
    <row r="24" spans="1:15" ht="20.25" customHeight="1">
      <c r="A24" s="132"/>
      <c r="B24" s="133"/>
      <c r="C24" s="43">
        <v>2017</v>
      </c>
      <c r="D24" s="43">
        <v>2018</v>
      </c>
      <c r="E24" s="43">
        <v>2017</v>
      </c>
      <c r="F24" s="43">
        <v>2018</v>
      </c>
      <c r="G24" s="43">
        <v>2017</v>
      </c>
      <c r="H24" s="43">
        <v>2018</v>
      </c>
      <c r="I24" s="43">
        <v>2017</v>
      </c>
      <c r="J24" s="43">
        <v>2018</v>
      </c>
      <c r="K24" s="43">
        <v>2017</v>
      </c>
      <c r="L24" s="43">
        <v>2018</v>
      </c>
      <c r="M24" s="126"/>
      <c r="N24" s="127"/>
      <c r="O24" s="2"/>
    </row>
    <row r="25" spans="1:15" ht="15.75">
      <c r="A25" s="82" t="s">
        <v>26</v>
      </c>
      <c r="B25" s="83"/>
      <c r="C25" s="63">
        <v>26432</v>
      </c>
      <c r="D25" s="56">
        <v>19919</v>
      </c>
      <c r="E25" s="55">
        <v>769</v>
      </c>
      <c r="F25" s="56">
        <v>720</v>
      </c>
      <c r="G25" s="55">
        <v>126</v>
      </c>
      <c r="H25" s="56">
        <v>104</v>
      </c>
      <c r="I25" s="55">
        <v>803</v>
      </c>
      <c r="J25" s="56">
        <v>1061</v>
      </c>
      <c r="K25" s="55">
        <v>3867</v>
      </c>
      <c r="L25" s="56">
        <v>4440</v>
      </c>
      <c r="M25" s="74"/>
      <c r="N25" s="75"/>
      <c r="O25" s="2"/>
    </row>
    <row r="26" spans="1:15" ht="15.75">
      <c r="A26" s="82" t="s">
        <v>27</v>
      </c>
      <c r="B26" s="83"/>
      <c r="C26" s="63">
        <v>34286</v>
      </c>
      <c r="D26" s="56">
        <v>37129</v>
      </c>
      <c r="E26" s="55">
        <v>1081</v>
      </c>
      <c r="F26" s="56">
        <v>1048</v>
      </c>
      <c r="G26" s="55">
        <v>451</v>
      </c>
      <c r="H26" s="56">
        <v>390</v>
      </c>
      <c r="I26" s="55">
        <v>1336</v>
      </c>
      <c r="J26" s="56">
        <v>1266</v>
      </c>
      <c r="K26" s="55">
        <v>7858</v>
      </c>
      <c r="L26" s="56">
        <v>7400</v>
      </c>
      <c r="M26" s="76"/>
      <c r="N26" s="77"/>
      <c r="O26" s="2"/>
    </row>
    <row r="27" spans="1:15" ht="15.75">
      <c r="A27" s="82" t="s">
        <v>29</v>
      </c>
      <c r="B27" s="83"/>
      <c r="C27" s="63">
        <v>1962</v>
      </c>
      <c r="D27" s="56">
        <v>1774</v>
      </c>
      <c r="E27" s="55">
        <v>240</v>
      </c>
      <c r="F27" s="56">
        <v>238</v>
      </c>
      <c r="G27" s="55">
        <v>13</v>
      </c>
      <c r="H27" s="56">
        <v>26</v>
      </c>
      <c r="I27" s="55">
        <v>19</v>
      </c>
      <c r="J27" s="56">
        <v>18</v>
      </c>
      <c r="K27" s="55">
        <v>598</v>
      </c>
      <c r="L27" s="56">
        <v>410</v>
      </c>
      <c r="M27" s="78"/>
      <c r="N27" s="79"/>
    </row>
    <row r="28" spans="1:15" ht="15.75">
      <c r="A28" s="82" t="s">
        <v>30</v>
      </c>
      <c r="B28" s="83"/>
      <c r="C28" s="63">
        <v>1808</v>
      </c>
      <c r="D28" s="56">
        <v>2632</v>
      </c>
      <c r="E28" s="55">
        <v>123</v>
      </c>
      <c r="F28" s="56">
        <v>170</v>
      </c>
      <c r="G28" s="55" t="s">
        <v>34</v>
      </c>
      <c r="H28" s="57" t="s">
        <v>34</v>
      </c>
      <c r="I28" s="55">
        <v>23</v>
      </c>
      <c r="J28" s="56">
        <v>37</v>
      </c>
      <c r="K28" s="55">
        <v>826</v>
      </c>
      <c r="L28" s="56">
        <v>861</v>
      </c>
      <c r="M28" s="78"/>
      <c r="N28" s="79"/>
    </row>
    <row r="29" spans="1:15" ht="15.75">
      <c r="A29" s="82" t="s">
        <v>28</v>
      </c>
      <c r="B29" s="83"/>
      <c r="C29" s="63">
        <v>10092</v>
      </c>
      <c r="D29" s="56">
        <v>11117</v>
      </c>
      <c r="E29" s="55">
        <v>1395</v>
      </c>
      <c r="F29" s="56">
        <v>1459</v>
      </c>
      <c r="G29" s="55">
        <v>186</v>
      </c>
      <c r="H29" s="56">
        <v>201</v>
      </c>
      <c r="I29" s="55">
        <v>562</v>
      </c>
      <c r="J29" s="56">
        <v>608</v>
      </c>
      <c r="K29" s="55">
        <v>3783</v>
      </c>
      <c r="L29" s="56">
        <v>4202</v>
      </c>
      <c r="M29" s="78"/>
      <c r="N29" s="79"/>
    </row>
    <row r="30" spans="1:15" ht="15.75" customHeight="1">
      <c r="A30" s="82" t="s">
        <v>31</v>
      </c>
      <c r="B30" s="83"/>
      <c r="C30" s="63">
        <v>81</v>
      </c>
      <c r="D30" s="56">
        <v>105</v>
      </c>
      <c r="E30" s="55">
        <v>28</v>
      </c>
      <c r="F30" s="56">
        <v>43</v>
      </c>
      <c r="G30" s="55" t="s">
        <v>34</v>
      </c>
      <c r="H30" s="57" t="s">
        <v>34</v>
      </c>
      <c r="I30" s="55" t="s">
        <v>34</v>
      </c>
      <c r="J30" s="57" t="s">
        <v>34</v>
      </c>
      <c r="K30" s="55">
        <v>62</v>
      </c>
      <c r="L30" s="56">
        <v>51</v>
      </c>
      <c r="M30" s="78"/>
      <c r="N30" s="79"/>
    </row>
    <row r="31" spans="1:15" ht="15.75" customHeight="1">
      <c r="A31" s="84" t="s">
        <v>41</v>
      </c>
      <c r="B31" s="85"/>
      <c r="C31" s="63">
        <v>113</v>
      </c>
      <c r="D31" s="56">
        <v>140</v>
      </c>
      <c r="E31" s="55">
        <v>22</v>
      </c>
      <c r="F31" s="56">
        <v>32</v>
      </c>
      <c r="G31" s="55" t="s">
        <v>34</v>
      </c>
      <c r="H31" s="57" t="s">
        <v>34</v>
      </c>
      <c r="I31" s="55" t="s">
        <v>34</v>
      </c>
      <c r="J31" s="57" t="s">
        <v>34</v>
      </c>
      <c r="K31" s="55">
        <v>31</v>
      </c>
      <c r="L31" s="56">
        <v>29</v>
      </c>
      <c r="M31" s="78"/>
      <c r="N31" s="79"/>
    </row>
    <row r="32" spans="1:15" ht="16.5" thickBot="1">
      <c r="A32" s="69" t="s">
        <v>42</v>
      </c>
      <c r="B32" s="70"/>
      <c r="C32" s="58">
        <f>SUM(C25:C31)</f>
        <v>74774</v>
      </c>
      <c r="D32" s="53">
        <f>SUM(D25:D31)</f>
        <v>72816</v>
      </c>
      <c r="E32" s="59">
        <f>SUM(E25:E31)</f>
        <v>3658</v>
      </c>
      <c r="F32" s="53">
        <f>SUM(F25:F31)</f>
        <v>3710</v>
      </c>
      <c r="G32" s="59">
        <f>SUM(G25:G29)</f>
        <v>776</v>
      </c>
      <c r="H32" s="60">
        <f>SUM(H25:H31)</f>
        <v>721</v>
      </c>
      <c r="I32" s="59">
        <f>SUM(I25:I29)</f>
        <v>2743</v>
      </c>
      <c r="J32" s="53">
        <f>SUM(J25:J29)</f>
        <v>2990</v>
      </c>
      <c r="K32" s="59">
        <f>SUM(K25:K31)</f>
        <v>17025</v>
      </c>
      <c r="L32" s="53">
        <f>SUM(L25:L31)</f>
        <v>17393</v>
      </c>
      <c r="M32" s="80"/>
      <c r="N32" s="81"/>
    </row>
    <row r="33" spans="1:12" ht="15.75" customHeight="1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>
      <c r="E36" s="4"/>
      <c r="F36" s="4"/>
      <c r="G36" s="4"/>
    </row>
    <row r="37" spans="1:12">
      <c r="E37" s="4"/>
      <c r="F37" s="4"/>
      <c r="G37" s="4"/>
    </row>
    <row r="38" spans="1:12">
      <c r="E38" s="4"/>
      <c r="F38" s="4"/>
      <c r="G38" s="4"/>
    </row>
    <row r="39" spans="1:12">
      <c r="E39" s="4"/>
      <c r="F39" s="4"/>
      <c r="G39" s="4"/>
    </row>
    <row r="40" spans="1:12">
      <c r="E40" s="4"/>
      <c r="F40" s="4"/>
      <c r="G40" s="4"/>
    </row>
    <row r="41" spans="1:12">
      <c r="E41" s="4"/>
      <c r="F41" s="4"/>
      <c r="G41" s="4"/>
    </row>
    <row r="42" spans="1:12">
      <c r="E42" s="4"/>
      <c r="F42" s="4"/>
      <c r="G42" s="4"/>
    </row>
    <row r="43" spans="1:12">
      <c r="E43" s="96"/>
      <c r="F43" s="96"/>
      <c r="G43" s="4"/>
    </row>
    <row r="44" spans="1:12">
      <c r="E44" s="96"/>
      <c r="F44" s="96"/>
      <c r="G44" s="4"/>
    </row>
    <row r="45" spans="1:12">
      <c r="E45" s="4"/>
      <c r="F45" s="4"/>
      <c r="G45" s="4"/>
    </row>
  </sheetData>
  <mergeCells count="68">
    <mergeCell ref="M22:N24"/>
    <mergeCell ref="A22:B24"/>
    <mergeCell ref="A17:B17"/>
    <mergeCell ref="A12:B12"/>
    <mergeCell ref="A13:B13"/>
    <mergeCell ref="A14:B14"/>
    <mergeCell ref="J13:K13"/>
    <mergeCell ref="J14:K14"/>
    <mergeCell ref="J15:K15"/>
    <mergeCell ref="J16:K16"/>
    <mergeCell ref="J17:K17"/>
    <mergeCell ref="K22:L22"/>
    <mergeCell ref="G23:H23"/>
    <mergeCell ref="I23:J23"/>
    <mergeCell ref="K23:L23"/>
    <mergeCell ref="M21:N21"/>
    <mergeCell ref="A2:K2"/>
    <mergeCell ref="C6:D6"/>
    <mergeCell ref="E6:F6"/>
    <mergeCell ref="G6:H6"/>
    <mergeCell ref="G7:H8"/>
    <mergeCell ref="C8:D8"/>
    <mergeCell ref="J5:K5"/>
    <mergeCell ref="J6:K11"/>
    <mergeCell ref="C7:D7"/>
    <mergeCell ref="E7:F7"/>
    <mergeCell ref="E43:F44"/>
    <mergeCell ref="B3:J3"/>
    <mergeCell ref="B4:J4"/>
    <mergeCell ref="A15:B15"/>
    <mergeCell ref="A16:B16"/>
    <mergeCell ref="G10:H10"/>
    <mergeCell ref="E8:F8"/>
    <mergeCell ref="A9:B11"/>
    <mergeCell ref="C9:D9"/>
    <mergeCell ref="E9:F9"/>
    <mergeCell ref="G9:H9"/>
    <mergeCell ref="C10:D10"/>
    <mergeCell ref="E10:F10"/>
    <mergeCell ref="A5:B5"/>
    <mergeCell ref="A6:B8"/>
    <mergeCell ref="J12:K12"/>
    <mergeCell ref="A21:B21"/>
    <mergeCell ref="C22:D22"/>
    <mergeCell ref="E22:F22"/>
    <mergeCell ref="C23:D23"/>
    <mergeCell ref="E23:F23"/>
    <mergeCell ref="A31:B31"/>
    <mergeCell ref="G22:H22"/>
    <mergeCell ref="I22:J22"/>
    <mergeCell ref="A25:B25"/>
    <mergeCell ref="A26:B26"/>
    <mergeCell ref="A32:B32"/>
    <mergeCell ref="B19:K19"/>
    <mergeCell ref="C20:K20"/>
    <mergeCell ref="C21:K21"/>
    <mergeCell ref="M25:N25"/>
    <mergeCell ref="M26:N26"/>
    <mergeCell ref="M27:N27"/>
    <mergeCell ref="M28:N28"/>
    <mergeCell ref="M29:N29"/>
    <mergeCell ref="M30:N30"/>
    <mergeCell ref="M31:N31"/>
    <mergeCell ref="M32:N32"/>
    <mergeCell ref="A27:B27"/>
    <mergeCell ref="A28:B28"/>
    <mergeCell ref="A29:B29"/>
    <mergeCell ref="A30:B30"/>
  </mergeCells>
  <printOptions horizontalCentered="1" verticalCentered="1"/>
  <pageMargins left="0.59055118110236227" right="0.59055118110236227" top="0.19685039370078741" bottom="0.19685039370078741" header="0.31496062992125984" footer="0.31496062992125984"/>
  <pageSetup orientation="landscape" r:id="rId1"/>
  <headerFooter>
    <oddFooter>&amp;L4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53"/>
  <sheetViews>
    <sheetView rightToLeft="1" topLeftCell="A19" zoomScaleNormal="100" zoomScaleSheetLayoutView="100" workbookViewId="0">
      <selection activeCell="D24" sqref="D24"/>
    </sheetView>
  </sheetViews>
  <sheetFormatPr defaultRowHeight="15"/>
  <cols>
    <col min="1" max="1" width="9.5703125" customWidth="1"/>
    <col min="2" max="2" width="6.7109375" customWidth="1"/>
    <col min="3" max="3" width="8" customWidth="1"/>
    <col min="4" max="4" width="7.5703125" customWidth="1"/>
    <col min="5" max="5" width="5.42578125" customWidth="1"/>
    <col min="6" max="6" width="11.7109375" customWidth="1"/>
    <col min="7" max="7" width="15.28515625" customWidth="1"/>
    <col min="8" max="8" width="6.5703125" customWidth="1"/>
    <col min="12" max="12" width="12" customWidth="1"/>
  </cols>
  <sheetData>
    <row r="1" spans="1:26" ht="8.25" customHeight="1"/>
    <row r="2" spans="1:26" ht="15.75">
      <c r="A2" s="72" t="s">
        <v>49</v>
      </c>
      <c r="B2" s="72"/>
      <c r="C2" s="72"/>
      <c r="D2" s="72"/>
      <c r="E2" s="72"/>
      <c r="F2" s="72"/>
      <c r="G2" s="72"/>
      <c r="H2" s="72"/>
      <c r="I2" s="72"/>
      <c r="J2" s="20"/>
    </row>
    <row r="3" spans="1:26" ht="15.75">
      <c r="A3" s="72"/>
      <c r="B3" s="72"/>
      <c r="C3" s="72"/>
      <c r="D3" s="72"/>
      <c r="E3" s="72"/>
      <c r="F3" s="72"/>
      <c r="G3" s="72"/>
      <c r="H3" s="72"/>
      <c r="I3" s="72"/>
      <c r="J3" s="20"/>
    </row>
    <row r="4" spans="1:26" ht="16.5" thickBot="1">
      <c r="A4" s="1" t="s">
        <v>43</v>
      </c>
      <c r="B4" s="1"/>
      <c r="C4" s="21"/>
      <c r="D4" s="21"/>
      <c r="E4" s="21"/>
      <c r="F4" s="21"/>
      <c r="G4" s="72" t="s">
        <v>56</v>
      </c>
      <c r="H4" s="72"/>
      <c r="I4" s="72"/>
      <c r="J4" s="20"/>
    </row>
    <row r="5" spans="1:26" ht="16.5" thickTop="1">
      <c r="A5" s="115" t="s">
        <v>17</v>
      </c>
      <c r="B5" s="116" t="s">
        <v>18</v>
      </c>
      <c r="C5" s="115"/>
      <c r="D5" s="116" t="s">
        <v>23</v>
      </c>
      <c r="E5" s="115"/>
      <c r="F5" s="17" t="s">
        <v>3</v>
      </c>
      <c r="G5" s="22" t="s">
        <v>25</v>
      </c>
      <c r="H5" s="116"/>
      <c r="I5" s="114"/>
      <c r="J5" s="20"/>
    </row>
    <row r="6" spans="1:26" ht="15.75">
      <c r="A6" s="102"/>
      <c r="B6" s="101" t="s">
        <v>19</v>
      </c>
      <c r="C6" s="102"/>
      <c r="D6" s="101" t="s">
        <v>8</v>
      </c>
      <c r="E6" s="102"/>
      <c r="F6" s="18" t="s">
        <v>24</v>
      </c>
      <c r="G6" s="18" t="s">
        <v>21</v>
      </c>
      <c r="H6" s="101"/>
      <c r="I6" s="107"/>
      <c r="J6" s="20"/>
    </row>
    <row r="7" spans="1:26" ht="15.75">
      <c r="A7" s="102"/>
      <c r="B7" s="101"/>
      <c r="C7" s="102"/>
      <c r="D7" s="101"/>
      <c r="E7" s="102"/>
      <c r="F7" s="18"/>
      <c r="G7" s="18"/>
      <c r="H7" s="101"/>
      <c r="I7" s="107"/>
      <c r="J7" s="20"/>
    </row>
    <row r="8" spans="1:26" ht="15.75">
      <c r="A8" s="102"/>
      <c r="B8" s="101"/>
      <c r="C8" s="102"/>
      <c r="D8" s="101"/>
      <c r="E8" s="102"/>
      <c r="F8" s="18"/>
      <c r="G8" s="18"/>
      <c r="H8" s="101"/>
      <c r="I8" s="107"/>
      <c r="J8" s="20"/>
      <c r="L8" s="5"/>
    </row>
    <row r="9" spans="1:26" ht="15.75">
      <c r="A9" s="100"/>
      <c r="B9" s="99"/>
      <c r="C9" s="100"/>
      <c r="D9" s="99"/>
      <c r="E9" s="100"/>
      <c r="F9" s="19"/>
      <c r="G9" s="19"/>
      <c r="H9" s="99"/>
      <c r="I9" s="121"/>
      <c r="J9" s="20"/>
      <c r="L9" s="5"/>
      <c r="V9" s="9"/>
      <c r="W9" s="9"/>
      <c r="X9" s="9"/>
      <c r="Y9" s="9"/>
      <c r="Z9" s="9"/>
    </row>
    <row r="10" spans="1:26" ht="15" customHeight="1">
      <c r="A10" s="45" t="s">
        <v>26</v>
      </c>
      <c r="B10" s="145">
        <v>1422753</v>
      </c>
      <c r="C10" s="146"/>
      <c r="D10" s="141">
        <v>14</v>
      </c>
      <c r="E10" s="142"/>
      <c r="F10" s="56">
        <v>19919</v>
      </c>
      <c r="G10" s="61">
        <f t="shared" ref="G10:G17" si="0">F10/$F$17%</f>
        <v>27.355251593056472</v>
      </c>
      <c r="H10" s="147"/>
      <c r="I10" s="148"/>
      <c r="J10" s="20"/>
      <c r="L10" s="5"/>
    </row>
    <row r="11" spans="1:26" ht="15" customHeight="1">
      <c r="A11" s="45" t="s">
        <v>27</v>
      </c>
      <c r="B11" s="145">
        <v>2017866</v>
      </c>
      <c r="C11" s="146"/>
      <c r="D11" s="141">
        <v>18.399999999999999</v>
      </c>
      <c r="E11" s="142"/>
      <c r="F11" s="56">
        <v>37129</v>
      </c>
      <c r="G11" s="61">
        <f t="shared" si="0"/>
        <v>50.990166996264563</v>
      </c>
      <c r="H11" s="147"/>
      <c r="I11" s="148"/>
      <c r="J11" s="20"/>
      <c r="L11" s="5"/>
    </row>
    <row r="12" spans="1:26" ht="15" customHeight="1">
      <c r="A12" s="45" t="s">
        <v>29</v>
      </c>
      <c r="B12" s="145">
        <v>116703</v>
      </c>
      <c r="C12" s="146"/>
      <c r="D12" s="143">
        <v>15.2</v>
      </c>
      <c r="E12" s="144"/>
      <c r="F12" s="56">
        <v>1774</v>
      </c>
      <c r="G12" s="61">
        <f t="shared" si="0"/>
        <v>2.4362777411557901</v>
      </c>
      <c r="H12" s="155"/>
      <c r="I12" s="156"/>
      <c r="J12" s="20"/>
      <c r="L12" s="5"/>
    </row>
    <row r="13" spans="1:26" ht="15" customHeight="1">
      <c r="A13" s="45" t="s">
        <v>30</v>
      </c>
      <c r="B13" s="145">
        <v>208895</v>
      </c>
      <c r="C13" s="146"/>
      <c r="D13" s="141">
        <v>12.6</v>
      </c>
      <c r="E13" s="142"/>
      <c r="F13" s="56">
        <v>2632</v>
      </c>
      <c r="G13" s="61">
        <f t="shared" si="0"/>
        <v>3.6145901999560537</v>
      </c>
      <c r="H13" s="155"/>
      <c r="I13" s="156"/>
      <c r="J13" s="20"/>
      <c r="L13" s="5"/>
    </row>
    <row r="14" spans="1:26" ht="15" customHeight="1">
      <c r="A14" s="45" t="s">
        <v>28</v>
      </c>
      <c r="B14" s="145">
        <v>673732</v>
      </c>
      <c r="C14" s="146"/>
      <c r="D14" s="141">
        <v>16.5</v>
      </c>
      <c r="E14" s="142"/>
      <c r="F14" s="56">
        <v>11117</v>
      </c>
      <c r="G14" s="61">
        <f t="shared" si="0"/>
        <v>15.267248956273347</v>
      </c>
      <c r="H14" s="155"/>
      <c r="I14" s="156"/>
      <c r="J14" s="20"/>
      <c r="L14" s="5"/>
    </row>
    <row r="15" spans="1:26" ht="15" customHeight="1">
      <c r="A15" s="45" t="s">
        <v>31</v>
      </c>
      <c r="B15" s="145">
        <v>7100</v>
      </c>
      <c r="C15" s="146"/>
      <c r="D15" s="141">
        <v>14.8</v>
      </c>
      <c r="E15" s="142"/>
      <c r="F15" s="56">
        <v>105</v>
      </c>
      <c r="G15" s="61">
        <f t="shared" si="0"/>
        <v>0.14419907712590641</v>
      </c>
      <c r="H15" s="155"/>
      <c r="I15" s="156"/>
      <c r="J15" s="20"/>
      <c r="L15" s="5"/>
    </row>
    <row r="16" spans="1:26" ht="15" customHeight="1">
      <c r="A16" s="45" t="s">
        <v>32</v>
      </c>
      <c r="B16" s="145">
        <v>6996</v>
      </c>
      <c r="C16" s="146"/>
      <c r="D16" s="141">
        <v>20</v>
      </c>
      <c r="E16" s="142"/>
      <c r="F16" s="56">
        <v>140</v>
      </c>
      <c r="G16" s="61">
        <f t="shared" si="0"/>
        <v>0.1922654361678752</v>
      </c>
      <c r="H16" s="155"/>
      <c r="I16" s="156"/>
      <c r="J16" s="20"/>
      <c r="L16" s="5"/>
    </row>
    <row r="17" spans="1:12" ht="15" customHeight="1" thickBot="1">
      <c r="A17" s="46" t="s">
        <v>33</v>
      </c>
      <c r="B17" s="151">
        <f>SUM(B10:B16)</f>
        <v>4454045</v>
      </c>
      <c r="C17" s="152"/>
      <c r="D17" s="153">
        <f>F17/B17*1000</f>
        <v>16.348285659439902</v>
      </c>
      <c r="E17" s="154"/>
      <c r="F17" s="53">
        <f>SUM(F10:F16)</f>
        <v>72816</v>
      </c>
      <c r="G17" s="62">
        <f t="shared" si="0"/>
        <v>100</v>
      </c>
      <c r="H17" s="149"/>
      <c r="I17" s="150"/>
      <c r="J17" s="20"/>
      <c r="L17" s="5"/>
    </row>
    <row r="18" spans="1:12" ht="9" customHeight="1" thickTop="1">
      <c r="A18" s="23"/>
      <c r="B18" s="24"/>
      <c r="C18" s="24"/>
      <c r="D18" s="25"/>
      <c r="E18" s="25"/>
      <c r="F18" s="26"/>
      <c r="G18" s="25"/>
      <c r="H18" s="27"/>
      <c r="I18" s="27"/>
      <c r="J18" s="20"/>
      <c r="L18" s="5"/>
    </row>
    <row r="19" spans="1:12" ht="15" customHeight="1">
      <c r="A19" s="157" t="s">
        <v>36</v>
      </c>
      <c r="B19" s="158"/>
      <c r="C19" s="158"/>
      <c r="D19" s="158"/>
      <c r="E19" s="158"/>
      <c r="F19" s="158"/>
      <c r="G19" s="158"/>
      <c r="H19" s="158"/>
      <c r="I19" s="158"/>
      <c r="J19" s="20"/>
      <c r="L19" s="5"/>
    </row>
    <row r="20" spans="1:12" ht="15" customHeight="1">
      <c r="A20" s="37"/>
      <c r="B20" s="38"/>
      <c r="C20" s="38"/>
      <c r="D20" s="38"/>
      <c r="E20" s="38"/>
      <c r="F20" s="38"/>
      <c r="G20" s="38"/>
      <c r="H20" s="38"/>
      <c r="I20" s="38"/>
      <c r="J20" s="20"/>
      <c r="L20" s="5"/>
    </row>
    <row r="21" spans="1:12" ht="4.5" customHeight="1">
      <c r="A21" s="28"/>
      <c r="B21" s="28"/>
      <c r="C21" s="28"/>
      <c r="D21" s="28"/>
      <c r="E21" s="28"/>
      <c r="F21" s="29"/>
      <c r="G21" s="29"/>
      <c r="H21" s="29"/>
      <c r="I21" s="29"/>
      <c r="J21" s="20"/>
      <c r="L21" s="5"/>
    </row>
    <row r="22" spans="1:12" ht="15.75" customHeight="1">
      <c r="A22" s="72" t="s">
        <v>50</v>
      </c>
      <c r="B22" s="72"/>
      <c r="C22" s="72"/>
      <c r="D22" s="72"/>
      <c r="E22" s="72"/>
      <c r="F22" s="72"/>
      <c r="G22" s="72"/>
      <c r="H22" s="72"/>
      <c r="I22" s="72"/>
      <c r="J22" s="20"/>
      <c r="L22" s="5"/>
    </row>
    <row r="23" spans="1:12" ht="16.5" customHeight="1">
      <c r="A23" s="72"/>
      <c r="B23" s="72"/>
      <c r="C23" s="72"/>
      <c r="D23" s="72"/>
      <c r="E23" s="72"/>
      <c r="F23" s="72"/>
      <c r="G23" s="72"/>
      <c r="H23" s="72"/>
      <c r="I23" s="72"/>
      <c r="J23" s="20"/>
    </row>
    <row r="24" spans="1:12" ht="16.5" customHeight="1" thickBot="1">
      <c r="A24" s="159" t="s">
        <v>44</v>
      </c>
      <c r="B24" s="159"/>
      <c r="C24" s="20"/>
      <c r="D24" s="20"/>
      <c r="E24" s="20"/>
      <c r="F24" s="20"/>
      <c r="G24" s="20"/>
      <c r="H24" s="160" t="s">
        <v>57</v>
      </c>
      <c r="I24" s="160"/>
      <c r="J24" s="20"/>
    </row>
    <row r="25" spans="1:12" ht="12.6" customHeight="1" thickTop="1">
      <c r="A25" s="115" t="s">
        <v>17</v>
      </c>
      <c r="B25" s="116" t="s">
        <v>18</v>
      </c>
      <c r="C25" s="115"/>
      <c r="D25" s="116" t="s">
        <v>23</v>
      </c>
      <c r="E25" s="115"/>
      <c r="F25" s="17" t="s">
        <v>3</v>
      </c>
      <c r="G25" s="22" t="s">
        <v>25</v>
      </c>
      <c r="H25" s="116"/>
      <c r="I25" s="114"/>
      <c r="J25" s="20"/>
    </row>
    <row r="26" spans="1:12" ht="12.6" customHeight="1">
      <c r="A26" s="102"/>
      <c r="B26" s="101" t="s">
        <v>19</v>
      </c>
      <c r="C26" s="102"/>
      <c r="D26" s="101" t="s">
        <v>8</v>
      </c>
      <c r="E26" s="102"/>
      <c r="F26" s="18" t="s">
        <v>24</v>
      </c>
      <c r="G26" s="18" t="s">
        <v>21</v>
      </c>
      <c r="H26" s="101"/>
      <c r="I26" s="107"/>
      <c r="J26" s="20"/>
    </row>
    <row r="27" spans="1:12" ht="15.75">
      <c r="A27" s="102"/>
      <c r="B27" s="101"/>
      <c r="C27" s="102"/>
      <c r="D27" s="101"/>
      <c r="E27" s="102"/>
      <c r="F27" s="18"/>
      <c r="G27" s="18"/>
      <c r="H27" s="101"/>
      <c r="I27" s="107"/>
      <c r="J27" s="20"/>
    </row>
    <row r="28" spans="1:12" ht="15.75">
      <c r="A28" s="102"/>
      <c r="B28" s="101"/>
      <c r="C28" s="102"/>
      <c r="D28" s="101"/>
      <c r="E28" s="102"/>
      <c r="F28" s="18"/>
      <c r="G28" s="18"/>
      <c r="H28" s="101"/>
      <c r="I28" s="107"/>
      <c r="J28" s="20"/>
    </row>
    <row r="29" spans="1:12" ht="12.75" customHeight="1">
      <c r="A29" s="100"/>
      <c r="B29" s="99"/>
      <c r="C29" s="100"/>
      <c r="D29" s="99"/>
      <c r="E29" s="100"/>
      <c r="F29" s="19"/>
      <c r="G29" s="19"/>
      <c r="H29" s="99"/>
      <c r="I29" s="121"/>
      <c r="J29" s="20"/>
    </row>
    <row r="30" spans="1:12" ht="15.75">
      <c r="A30" s="45" t="s">
        <v>26</v>
      </c>
      <c r="B30" s="145">
        <v>59961</v>
      </c>
      <c r="C30" s="146"/>
      <c r="D30" s="141">
        <v>12</v>
      </c>
      <c r="E30" s="142"/>
      <c r="F30" s="56">
        <v>720</v>
      </c>
      <c r="G30" s="61">
        <f>F30/F37%</f>
        <v>19.40700808625337</v>
      </c>
      <c r="H30" s="76"/>
      <c r="I30" s="77"/>
      <c r="J30" s="20"/>
    </row>
    <row r="31" spans="1:12" ht="15.75">
      <c r="A31" s="45" t="s">
        <v>27</v>
      </c>
      <c r="B31" s="145">
        <v>64694</v>
      </c>
      <c r="C31" s="146"/>
      <c r="D31" s="141">
        <v>16.2</v>
      </c>
      <c r="E31" s="142"/>
      <c r="F31" s="56">
        <v>1048</v>
      </c>
      <c r="G31" s="61">
        <f>F31/F37%</f>
        <v>28.247978436657682</v>
      </c>
      <c r="H31" s="76"/>
      <c r="I31" s="77"/>
      <c r="J31" s="20"/>
    </row>
    <row r="32" spans="1:12" ht="15.75">
      <c r="A32" s="45" t="s">
        <v>29</v>
      </c>
      <c r="B32" s="145">
        <v>15366</v>
      </c>
      <c r="C32" s="146"/>
      <c r="D32" s="141">
        <v>15.5</v>
      </c>
      <c r="E32" s="142"/>
      <c r="F32" s="56">
        <v>238</v>
      </c>
      <c r="G32" s="64">
        <f>F32/F37%</f>
        <v>6.415094339622641</v>
      </c>
      <c r="H32" s="78"/>
      <c r="I32" s="79"/>
      <c r="J32" s="20"/>
    </row>
    <row r="33" spans="1:18" ht="15.75">
      <c r="A33" s="45" t="s">
        <v>30</v>
      </c>
      <c r="B33" s="145">
        <v>16656</v>
      </c>
      <c r="C33" s="146"/>
      <c r="D33" s="141">
        <v>10.199999999999999</v>
      </c>
      <c r="E33" s="142"/>
      <c r="F33" s="56">
        <v>170</v>
      </c>
      <c r="G33" s="61">
        <f>F33/F37%</f>
        <v>4.5822102425876006</v>
      </c>
      <c r="H33" s="78"/>
      <c r="I33" s="79"/>
      <c r="J33" s="20"/>
    </row>
    <row r="34" spans="1:18" ht="15.75">
      <c r="A34" s="45" t="s">
        <v>28</v>
      </c>
      <c r="B34" s="145">
        <v>71162</v>
      </c>
      <c r="C34" s="146"/>
      <c r="D34" s="141">
        <v>20.5</v>
      </c>
      <c r="E34" s="142"/>
      <c r="F34" s="56">
        <v>1459</v>
      </c>
      <c r="G34" s="61">
        <f>F34/F37%</f>
        <v>39.326145552560646</v>
      </c>
      <c r="H34" s="78"/>
      <c r="I34" s="79"/>
      <c r="J34" s="20"/>
    </row>
    <row r="35" spans="1:18" ht="15.75">
      <c r="A35" s="45" t="s">
        <v>31</v>
      </c>
      <c r="B35" s="145">
        <v>2878</v>
      </c>
      <c r="C35" s="146"/>
      <c r="D35" s="141">
        <v>15</v>
      </c>
      <c r="E35" s="142"/>
      <c r="F35" s="56">
        <v>43</v>
      </c>
      <c r="G35" s="61">
        <f>F35/F37%</f>
        <v>1.1590296495956873</v>
      </c>
      <c r="H35" s="78"/>
      <c r="I35" s="79"/>
      <c r="J35" s="20"/>
      <c r="O35" s="13"/>
      <c r="P35" s="13"/>
    </row>
    <row r="36" spans="1:18" ht="15" customHeight="1">
      <c r="A36" s="45" t="s">
        <v>32</v>
      </c>
      <c r="B36" s="145">
        <v>1518</v>
      </c>
      <c r="C36" s="146"/>
      <c r="D36" s="141">
        <v>20.8</v>
      </c>
      <c r="E36" s="142"/>
      <c r="F36" s="56">
        <v>32</v>
      </c>
      <c r="G36" s="61">
        <f>F36/F37%</f>
        <v>0.8625336927223719</v>
      </c>
      <c r="H36" s="78"/>
      <c r="I36" s="79"/>
      <c r="J36" s="20"/>
      <c r="O36" s="13"/>
      <c r="P36" s="13"/>
    </row>
    <row r="37" spans="1:18" ht="16.5" thickBot="1">
      <c r="A37" s="46" t="s">
        <v>33</v>
      </c>
      <c r="B37" s="161">
        <f>SUM(B30:B36)</f>
        <v>232235</v>
      </c>
      <c r="C37" s="161"/>
      <c r="D37" s="153">
        <f>F37/B37*1000</f>
        <v>15.975197536977628</v>
      </c>
      <c r="E37" s="154"/>
      <c r="F37" s="53">
        <f>SUM(F30:F36)</f>
        <v>3710</v>
      </c>
      <c r="G37" s="62">
        <v>100</v>
      </c>
      <c r="H37" s="80"/>
      <c r="I37" s="81"/>
      <c r="J37" s="20"/>
      <c r="O37" s="13"/>
      <c r="P37" s="13"/>
    </row>
    <row r="38" spans="1:18" ht="12.6" customHeight="1" thickTop="1">
      <c r="A38" s="20"/>
      <c r="B38" s="20"/>
      <c r="C38" s="20"/>
      <c r="D38" s="20"/>
      <c r="E38" s="20"/>
      <c r="F38" s="20"/>
      <c r="G38" s="32"/>
      <c r="H38" s="20"/>
      <c r="I38" s="20"/>
      <c r="J38" s="20"/>
      <c r="O38" s="13"/>
      <c r="P38" s="13"/>
    </row>
    <row r="39" spans="1:18" ht="16.5" customHeight="1">
      <c r="A39" s="157" t="s">
        <v>36</v>
      </c>
      <c r="B39" s="158"/>
      <c r="C39" s="158"/>
      <c r="D39" s="158"/>
      <c r="E39" s="158"/>
      <c r="F39" s="158"/>
      <c r="G39" s="158"/>
      <c r="H39" s="158"/>
      <c r="I39" s="158"/>
      <c r="J39" s="20"/>
      <c r="O39" s="13"/>
      <c r="P39" s="13"/>
    </row>
    <row r="40" spans="1:18" ht="12.6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O40" s="13"/>
      <c r="P40" s="13"/>
      <c r="R40" s="3"/>
    </row>
    <row r="41" spans="1:18" ht="12.6" customHeight="1">
      <c r="O41" s="13"/>
      <c r="P41" s="13"/>
      <c r="R41" s="3"/>
    </row>
    <row r="42" spans="1:18" ht="12.6" customHeight="1">
      <c r="O42" s="13"/>
      <c r="P42" s="13"/>
      <c r="R42" s="3"/>
    </row>
    <row r="43" spans="1:18" ht="12.6" customHeight="1">
      <c r="O43" s="13"/>
      <c r="P43" s="13"/>
      <c r="R43" s="3"/>
    </row>
    <row r="44" spans="1:18" ht="12.6" customHeight="1">
      <c r="O44" s="13"/>
      <c r="P44" s="13"/>
      <c r="R44" s="3"/>
    </row>
    <row r="45" spans="1:18" ht="12.6" customHeight="1">
      <c r="O45" s="13"/>
      <c r="P45" s="13"/>
      <c r="R45" s="3"/>
    </row>
    <row r="46" spans="1:18" ht="12.6" customHeight="1">
      <c r="O46" s="13"/>
      <c r="P46" s="13"/>
      <c r="R46" s="3"/>
    </row>
    <row r="47" spans="1:18" ht="12.6" customHeight="1">
      <c r="O47" s="13"/>
      <c r="P47" s="13"/>
      <c r="R47" s="3"/>
    </row>
    <row r="48" spans="1:18" ht="12.6" customHeight="1">
      <c r="O48" s="13"/>
      <c r="P48" s="13"/>
      <c r="R48" s="3"/>
    </row>
    <row r="49" spans="15:18" ht="12.6" customHeight="1">
      <c r="O49" s="13"/>
      <c r="P49" s="13"/>
      <c r="R49" s="3"/>
    </row>
    <row r="50" spans="15:18" ht="12.6" customHeight="1">
      <c r="O50" s="13"/>
      <c r="P50" s="13"/>
      <c r="R50" s="3"/>
    </row>
    <row r="51" spans="15:18" ht="12.6" customHeight="1"/>
    <row r="52" spans="15:18" ht="12.6" customHeight="1"/>
    <row r="53" spans="15:18" ht="12.6" customHeight="1"/>
  </sheetData>
  <mergeCells count="81">
    <mergeCell ref="A39:I39"/>
    <mergeCell ref="B35:C35"/>
    <mergeCell ref="D35:E35"/>
    <mergeCell ref="H35:I35"/>
    <mergeCell ref="B37:C37"/>
    <mergeCell ref="D37:E37"/>
    <mergeCell ref="H37:I37"/>
    <mergeCell ref="B36:C36"/>
    <mergeCell ref="D36:E36"/>
    <mergeCell ref="H36:I36"/>
    <mergeCell ref="B34:C34"/>
    <mergeCell ref="D34:E34"/>
    <mergeCell ref="H34:I34"/>
    <mergeCell ref="B31:C31"/>
    <mergeCell ref="D31:E31"/>
    <mergeCell ref="H31:I31"/>
    <mergeCell ref="B32:C32"/>
    <mergeCell ref="D32:E32"/>
    <mergeCell ref="H32:I32"/>
    <mergeCell ref="B33:C33"/>
    <mergeCell ref="D33:E33"/>
    <mergeCell ref="H33:I33"/>
    <mergeCell ref="D16:E16"/>
    <mergeCell ref="D15:E15"/>
    <mergeCell ref="B30:C30"/>
    <mergeCell ref="D30:E30"/>
    <mergeCell ref="H30:I30"/>
    <mergeCell ref="A22:I22"/>
    <mergeCell ref="A23:I23"/>
    <mergeCell ref="A24:B24"/>
    <mergeCell ref="H24:I24"/>
    <mergeCell ref="A25:A29"/>
    <mergeCell ref="B25:C25"/>
    <mergeCell ref="D25:E25"/>
    <mergeCell ref="H25:I29"/>
    <mergeCell ref="B26:C26"/>
    <mergeCell ref="D26:E26"/>
    <mergeCell ref="B27:C27"/>
    <mergeCell ref="A19:I19"/>
    <mergeCell ref="D28:E28"/>
    <mergeCell ref="B29:C29"/>
    <mergeCell ref="D29:E29"/>
    <mergeCell ref="D27:E27"/>
    <mergeCell ref="B28:C28"/>
    <mergeCell ref="H11:I11"/>
    <mergeCell ref="H12:I12"/>
    <mergeCell ref="H13:I13"/>
    <mergeCell ref="H14:I14"/>
    <mergeCell ref="D11:E11"/>
    <mergeCell ref="A3:I3"/>
    <mergeCell ref="B7:C7"/>
    <mergeCell ref="G4:I4"/>
    <mergeCell ref="H17:I17"/>
    <mergeCell ref="B17:C17"/>
    <mergeCell ref="D17:E17"/>
    <mergeCell ref="H16:I16"/>
    <mergeCell ref="B11:C11"/>
    <mergeCell ref="B12:C12"/>
    <mergeCell ref="B13:C13"/>
    <mergeCell ref="B14:C14"/>
    <mergeCell ref="B15:C15"/>
    <mergeCell ref="B16:C16"/>
    <mergeCell ref="D13:E13"/>
    <mergeCell ref="D14:E14"/>
    <mergeCell ref="H15:I15"/>
    <mergeCell ref="D10:E10"/>
    <mergeCell ref="D12:E12"/>
    <mergeCell ref="B10:C10"/>
    <mergeCell ref="H10:I10"/>
    <mergeCell ref="A2:I2"/>
    <mergeCell ref="B5:C5"/>
    <mergeCell ref="B6:C6"/>
    <mergeCell ref="D5:E5"/>
    <mergeCell ref="D6:E6"/>
    <mergeCell ref="H5:I9"/>
    <mergeCell ref="A5:A9"/>
    <mergeCell ref="B8:C8"/>
    <mergeCell ref="B9:C9"/>
    <mergeCell ref="D7:E7"/>
    <mergeCell ref="D8:E8"/>
    <mergeCell ref="D9:E9"/>
  </mergeCells>
  <printOptions horizontalCentered="1" verticalCentered="1"/>
  <pageMargins left="0.59055118110236227" right="0.59055118110236227" top="0.19685039370078741" bottom="0.19685039370078741" header="0.31496062992125984" footer="0.31496062992125984"/>
  <pageSetup orientation="landscape" r:id="rId1"/>
  <headerFooter>
    <oddFooter>&amp;L6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0"/>
  <sheetViews>
    <sheetView rightToLeft="1" topLeftCell="A22" zoomScaleNormal="100" workbookViewId="0">
      <selection activeCell="A19" sqref="A19:I19"/>
    </sheetView>
  </sheetViews>
  <sheetFormatPr defaultRowHeight="15"/>
  <cols>
    <col min="2" max="2" width="7.42578125" customWidth="1"/>
    <col min="3" max="3" width="7.28515625" customWidth="1"/>
    <col min="4" max="5" width="6.7109375" customWidth="1"/>
    <col min="6" max="6" width="12.28515625" customWidth="1"/>
    <col min="7" max="7" width="13.42578125" customWidth="1"/>
    <col min="8" max="8" width="6.28515625" customWidth="1"/>
    <col min="9" max="9" width="10.42578125" customWidth="1"/>
    <col min="16" max="16" width="9.140625" style="11"/>
  </cols>
  <sheetData>
    <row r="1" spans="1:17" ht="15.75">
      <c r="A1" s="72" t="s">
        <v>51</v>
      </c>
      <c r="B1" s="72"/>
      <c r="C1" s="72"/>
      <c r="D1" s="72"/>
      <c r="E1" s="72"/>
      <c r="F1" s="72"/>
      <c r="G1" s="72"/>
      <c r="H1" s="72"/>
      <c r="I1" s="72"/>
    </row>
    <row r="2" spans="1:17" ht="15.75">
      <c r="A2" s="72"/>
      <c r="B2" s="72"/>
      <c r="C2" s="72"/>
      <c r="D2" s="72"/>
      <c r="E2" s="72"/>
      <c r="F2" s="72"/>
      <c r="G2" s="72"/>
      <c r="H2" s="72"/>
      <c r="I2" s="72"/>
    </row>
    <row r="3" spans="1:17" ht="16.5" thickBot="1">
      <c r="A3" s="159" t="s">
        <v>45</v>
      </c>
      <c r="B3" s="159"/>
      <c r="C3" s="20"/>
      <c r="D3" s="20"/>
      <c r="E3" s="20"/>
      <c r="F3" s="20"/>
      <c r="G3" s="20"/>
      <c r="H3" s="160"/>
      <c r="I3" s="160"/>
    </row>
    <row r="4" spans="1:17" ht="16.5" thickTop="1">
      <c r="A4" s="115" t="s">
        <v>17</v>
      </c>
      <c r="B4" s="116" t="s">
        <v>18</v>
      </c>
      <c r="C4" s="115"/>
      <c r="D4" s="116" t="s">
        <v>23</v>
      </c>
      <c r="E4" s="115"/>
      <c r="F4" s="17" t="s">
        <v>3</v>
      </c>
      <c r="G4" s="22" t="s">
        <v>25</v>
      </c>
      <c r="H4" s="116"/>
      <c r="I4" s="114"/>
    </row>
    <row r="5" spans="1:17" ht="15.75">
      <c r="A5" s="102"/>
      <c r="B5" s="101" t="s">
        <v>19</v>
      </c>
      <c r="C5" s="102"/>
      <c r="D5" s="101" t="s">
        <v>8</v>
      </c>
      <c r="E5" s="102"/>
      <c r="F5" s="18" t="s">
        <v>24</v>
      </c>
      <c r="G5" s="18" t="s">
        <v>21</v>
      </c>
      <c r="H5" s="101"/>
      <c r="I5" s="107"/>
      <c r="O5" s="6"/>
    </row>
    <row r="6" spans="1:17" ht="15.75">
      <c r="A6" s="102"/>
      <c r="B6" s="101"/>
      <c r="C6" s="102"/>
      <c r="D6" s="101"/>
      <c r="E6" s="102"/>
      <c r="F6" s="18"/>
      <c r="G6" s="18"/>
      <c r="H6" s="101"/>
      <c r="I6" s="107"/>
      <c r="O6" s="5"/>
    </row>
    <row r="7" spans="1:17" ht="15.75">
      <c r="A7" s="102"/>
      <c r="B7" s="101"/>
      <c r="C7" s="102"/>
      <c r="D7" s="101"/>
      <c r="E7" s="102"/>
      <c r="F7" s="18"/>
      <c r="G7" s="18"/>
      <c r="H7" s="101"/>
      <c r="I7" s="107"/>
      <c r="O7" s="5"/>
      <c r="Q7" s="3"/>
    </row>
    <row r="8" spans="1:17" ht="15.75">
      <c r="A8" s="100"/>
      <c r="B8" s="99"/>
      <c r="C8" s="100"/>
      <c r="D8" s="99"/>
      <c r="E8" s="100"/>
      <c r="F8" s="19"/>
      <c r="G8" s="19"/>
      <c r="H8" s="99"/>
      <c r="I8" s="121"/>
      <c r="O8" s="5"/>
      <c r="Q8" s="3"/>
    </row>
    <row r="9" spans="1:17" ht="15.75">
      <c r="A9" s="68" t="s">
        <v>26</v>
      </c>
      <c r="B9" s="145">
        <v>12826</v>
      </c>
      <c r="C9" s="146"/>
      <c r="D9" s="145">
        <v>8.1</v>
      </c>
      <c r="E9" s="146"/>
      <c r="F9" s="67">
        <v>104</v>
      </c>
      <c r="G9" s="66">
        <f>F9/$F$13%</f>
        <v>14.424410540915396</v>
      </c>
      <c r="H9" s="162"/>
      <c r="I9" s="163"/>
      <c r="O9" s="5"/>
      <c r="Q9" s="3"/>
    </row>
    <row r="10" spans="1:17" ht="15" customHeight="1">
      <c r="A10" s="30" t="s">
        <v>27</v>
      </c>
      <c r="B10" s="145">
        <v>27837</v>
      </c>
      <c r="C10" s="146"/>
      <c r="D10" s="141">
        <v>14</v>
      </c>
      <c r="E10" s="142"/>
      <c r="F10" s="56">
        <v>390</v>
      </c>
      <c r="G10" s="61">
        <f>F10/$F$13%</f>
        <v>54.091539528432733</v>
      </c>
      <c r="H10" s="162"/>
      <c r="I10" s="163"/>
      <c r="O10" s="5"/>
      <c r="Q10" s="3"/>
    </row>
    <row r="11" spans="1:17" ht="15" customHeight="1">
      <c r="A11" s="30" t="s">
        <v>29</v>
      </c>
      <c r="B11" s="145">
        <v>1490</v>
      </c>
      <c r="C11" s="146"/>
      <c r="D11" s="141">
        <v>17.2</v>
      </c>
      <c r="E11" s="142"/>
      <c r="F11" s="56">
        <v>26</v>
      </c>
      <c r="G11" s="61">
        <f>F11/$F$13%</f>
        <v>3.606102635228849</v>
      </c>
      <c r="H11" s="162"/>
      <c r="I11" s="163"/>
      <c r="O11" s="5"/>
      <c r="Q11" s="3"/>
    </row>
    <row r="12" spans="1:17" ht="15" customHeight="1">
      <c r="A12" s="30" t="s">
        <v>28</v>
      </c>
      <c r="B12" s="145">
        <v>17961</v>
      </c>
      <c r="C12" s="146"/>
      <c r="D12" s="164">
        <v>11.2</v>
      </c>
      <c r="E12" s="164"/>
      <c r="F12" s="56">
        <v>201</v>
      </c>
      <c r="G12" s="61">
        <f>F12/$F$13%</f>
        <v>27.877947295423024</v>
      </c>
      <c r="H12" s="162"/>
      <c r="I12" s="163"/>
      <c r="O12" s="5"/>
      <c r="Q12" s="3"/>
    </row>
    <row r="13" spans="1:17" ht="15" customHeight="1" thickBot="1">
      <c r="A13" s="31" t="s">
        <v>33</v>
      </c>
      <c r="B13" s="165">
        <f>SUM(B9:B12)</f>
        <v>60114</v>
      </c>
      <c r="C13" s="166"/>
      <c r="D13" s="153">
        <f>F13/B13*1000</f>
        <v>11.993878297900656</v>
      </c>
      <c r="E13" s="154"/>
      <c r="F13" s="53">
        <f>SUM(F9:F12)</f>
        <v>721</v>
      </c>
      <c r="G13" s="62">
        <f>SUM(G9:G12)</f>
        <v>100</v>
      </c>
      <c r="H13" s="171"/>
      <c r="I13" s="172"/>
      <c r="O13" s="5"/>
      <c r="Q13" s="3"/>
    </row>
    <row r="14" spans="1:17" ht="12.6" customHeight="1" thickTop="1">
      <c r="A14" s="33"/>
      <c r="B14" s="26"/>
      <c r="C14" s="26"/>
      <c r="D14" s="25"/>
      <c r="E14" s="25"/>
      <c r="F14" s="26"/>
      <c r="G14" s="25"/>
      <c r="H14" s="34"/>
      <c r="I14" s="34"/>
      <c r="O14" s="5"/>
      <c r="Q14" s="3"/>
    </row>
    <row r="15" spans="1:17" ht="12.6" customHeight="1">
      <c r="A15" s="157" t="s">
        <v>36</v>
      </c>
      <c r="B15" s="157"/>
      <c r="C15" s="157"/>
      <c r="D15" s="157"/>
      <c r="E15" s="157"/>
      <c r="F15" s="157"/>
      <c r="G15" s="157"/>
      <c r="H15" s="157"/>
      <c r="I15" s="157"/>
      <c r="O15" s="5"/>
      <c r="Q15" s="3"/>
    </row>
    <row r="16" spans="1:17" ht="12.6" customHeight="1">
      <c r="A16" s="37"/>
      <c r="B16" s="38"/>
      <c r="C16" s="38"/>
      <c r="D16" s="38"/>
      <c r="E16" s="38"/>
      <c r="F16" s="38"/>
      <c r="G16" s="38"/>
      <c r="H16" s="38"/>
      <c r="I16" s="38"/>
      <c r="O16" s="5"/>
      <c r="Q16" s="3"/>
    </row>
    <row r="17" spans="1:17" ht="16.5" customHeight="1">
      <c r="A17" s="35"/>
      <c r="B17" s="36"/>
      <c r="C17" s="36"/>
      <c r="D17" s="36"/>
      <c r="E17" s="36"/>
      <c r="F17" s="36"/>
      <c r="G17" s="36"/>
      <c r="H17" s="36"/>
      <c r="I17" s="36"/>
      <c r="O17" s="5"/>
      <c r="Q17" s="3"/>
    </row>
    <row r="18" spans="1:17" ht="15" customHeight="1">
      <c r="A18" s="72" t="s">
        <v>52</v>
      </c>
      <c r="B18" s="72"/>
      <c r="C18" s="72"/>
      <c r="D18" s="72"/>
      <c r="E18" s="72"/>
      <c r="F18" s="72"/>
      <c r="G18" s="72"/>
      <c r="H18" s="72"/>
      <c r="I18" s="72"/>
      <c r="O18" s="5"/>
      <c r="Q18" s="3"/>
    </row>
    <row r="19" spans="1:17" ht="15" customHeight="1">
      <c r="A19" s="72"/>
      <c r="B19" s="72"/>
      <c r="C19" s="72"/>
      <c r="D19" s="72"/>
      <c r="E19" s="72"/>
      <c r="F19" s="72"/>
      <c r="G19" s="72"/>
      <c r="H19" s="72"/>
      <c r="I19" s="72"/>
      <c r="O19" s="5"/>
      <c r="Q19" s="3"/>
    </row>
    <row r="20" spans="1:17" ht="12.6" customHeight="1" thickBot="1">
      <c r="A20" s="159" t="s">
        <v>35</v>
      </c>
      <c r="B20" s="159"/>
      <c r="C20" s="20"/>
      <c r="D20" s="20"/>
      <c r="E20" s="20"/>
      <c r="F20" s="20"/>
      <c r="G20" s="20"/>
      <c r="H20" s="170"/>
      <c r="I20" s="170"/>
      <c r="M20" s="5"/>
      <c r="O20" s="5"/>
      <c r="Q20" s="3"/>
    </row>
    <row r="21" spans="1:17" ht="12.6" customHeight="1" thickTop="1">
      <c r="A21" s="115" t="s">
        <v>17</v>
      </c>
      <c r="B21" s="116" t="s">
        <v>18</v>
      </c>
      <c r="C21" s="115"/>
      <c r="D21" s="116" t="s">
        <v>23</v>
      </c>
      <c r="E21" s="115"/>
      <c r="F21" s="17" t="s">
        <v>3</v>
      </c>
      <c r="G21" s="22" t="s">
        <v>25</v>
      </c>
      <c r="H21" s="116"/>
      <c r="I21" s="114"/>
      <c r="Q21" s="3"/>
    </row>
    <row r="22" spans="1:17" ht="12.6" customHeight="1">
      <c r="A22" s="102"/>
      <c r="B22" s="101" t="s">
        <v>19</v>
      </c>
      <c r="C22" s="102"/>
      <c r="D22" s="101" t="s">
        <v>8</v>
      </c>
      <c r="E22" s="102"/>
      <c r="F22" s="18" t="s">
        <v>24</v>
      </c>
      <c r="G22" s="18" t="s">
        <v>21</v>
      </c>
      <c r="H22" s="101"/>
      <c r="I22" s="107"/>
      <c r="Q22" s="3"/>
    </row>
    <row r="23" spans="1:17" ht="12.6" customHeight="1">
      <c r="A23" s="102"/>
      <c r="B23" s="101"/>
      <c r="C23" s="102"/>
      <c r="D23" s="101"/>
      <c r="E23" s="102"/>
      <c r="F23" s="18"/>
      <c r="G23" s="18"/>
      <c r="H23" s="101"/>
      <c r="I23" s="107"/>
      <c r="Q23" s="3"/>
    </row>
    <row r="24" spans="1:17" ht="12.6" customHeight="1">
      <c r="A24" s="102"/>
      <c r="B24" s="101"/>
      <c r="C24" s="102"/>
      <c r="D24" s="101"/>
      <c r="E24" s="102"/>
      <c r="F24" s="18"/>
      <c r="G24" s="18"/>
      <c r="H24" s="101"/>
      <c r="I24" s="107"/>
      <c r="Q24" s="3"/>
    </row>
    <row r="25" spans="1:17" ht="12.6" customHeight="1">
      <c r="A25" s="100"/>
      <c r="B25" s="99"/>
      <c r="C25" s="100"/>
      <c r="D25" s="99"/>
      <c r="E25" s="100"/>
      <c r="F25" s="19"/>
      <c r="G25" s="19"/>
      <c r="H25" s="99"/>
      <c r="I25" s="121"/>
      <c r="Q25" s="3"/>
    </row>
    <row r="26" spans="1:17" ht="15.75">
      <c r="A26" s="45" t="s">
        <v>26</v>
      </c>
      <c r="B26" s="145">
        <v>53046</v>
      </c>
      <c r="C26" s="146"/>
      <c r="D26" s="141">
        <v>20</v>
      </c>
      <c r="E26" s="142"/>
      <c r="F26" s="56">
        <v>1061</v>
      </c>
      <c r="G26" s="61">
        <f>F26/$F$31%</f>
        <v>35.484949832775925</v>
      </c>
      <c r="H26" s="162"/>
      <c r="I26" s="163"/>
    </row>
    <row r="27" spans="1:17" ht="15.75">
      <c r="A27" s="45" t="s">
        <v>27</v>
      </c>
      <c r="B27" s="145">
        <v>97417</v>
      </c>
      <c r="C27" s="146"/>
      <c r="D27" s="141">
        <v>13</v>
      </c>
      <c r="E27" s="142"/>
      <c r="F27" s="56">
        <v>1266</v>
      </c>
      <c r="G27" s="61">
        <f t="shared" ref="G27:G30" si="0">F27/$F$31%</f>
        <v>42.341137123745824</v>
      </c>
      <c r="H27" s="162"/>
      <c r="I27" s="163"/>
    </row>
    <row r="28" spans="1:17" ht="15.75">
      <c r="A28" s="45" t="s">
        <v>29</v>
      </c>
      <c r="B28" s="145">
        <v>1486</v>
      </c>
      <c r="C28" s="146"/>
      <c r="D28" s="164">
        <v>12</v>
      </c>
      <c r="E28" s="164"/>
      <c r="F28" s="56">
        <v>18</v>
      </c>
      <c r="G28" s="61">
        <f t="shared" si="0"/>
        <v>0.60200668896321075</v>
      </c>
      <c r="H28" s="162"/>
      <c r="I28" s="163"/>
    </row>
    <row r="29" spans="1:17" ht="15.75">
      <c r="A29" s="45" t="s">
        <v>30</v>
      </c>
      <c r="B29" s="145">
        <v>3703</v>
      </c>
      <c r="C29" s="146"/>
      <c r="D29" s="164">
        <v>10</v>
      </c>
      <c r="E29" s="164"/>
      <c r="F29" s="56">
        <v>37</v>
      </c>
      <c r="G29" s="61">
        <f t="shared" si="0"/>
        <v>1.2374581939799332</v>
      </c>
      <c r="H29" s="162"/>
      <c r="I29" s="163"/>
    </row>
    <row r="30" spans="1:17" ht="15.75">
      <c r="A30" s="45" t="s">
        <v>28</v>
      </c>
      <c r="B30" s="145">
        <v>46749</v>
      </c>
      <c r="C30" s="146"/>
      <c r="D30" s="164">
        <v>13</v>
      </c>
      <c r="E30" s="164"/>
      <c r="F30" s="56">
        <v>608</v>
      </c>
      <c r="G30" s="61">
        <f t="shared" si="0"/>
        <v>20.334448160535118</v>
      </c>
      <c r="H30" s="162"/>
      <c r="I30" s="163"/>
    </row>
    <row r="31" spans="1:17" ht="16.5" thickBot="1">
      <c r="A31" s="46" t="s">
        <v>33</v>
      </c>
      <c r="B31" s="165">
        <f>SUM(B26:B30)</f>
        <v>202401</v>
      </c>
      <c r="C31" s="166"/>
      <c r="D31" s="167">
        <f>F31/B31*1000</f>
        <v>14.772654285304915</v>
      </c>
      <c r="E31" s="167"/>
      <c r="F31" s="53">
        <f>SUM(F26:F30)</f>
        <v>2990</v>
      </c>
      <c r="G31" s="62">
        <v>100</v>
      </c>
      <c r="H31" s="168"/>
      <c r="I31" s="169"/>
      <c r="O31" s="2"/>
      <c r="P31" s="14"/>
    </row>
    <row r="32" spans="1:17" ht="16.5" thickTop="1">
      <c r="A32" s="20"/>
      <c r="B32" s="20"/>
      <c r="C32" s="20"/>
      <c r="D32" s="20"/>
      <c r="E32" s="20"/>
      <c r="F32" s="20"/>
      <c r="G32" s="20"/>
      <c r="H32" s="20"/>
      <c r="I32" s="20"/>
      <c r="O32" s="2"/>
      <c r="P32" s="14"/>
    </row>
    <row r="33" spans="1:17" ht="15.75">
      <c r="A33" s="157" t="s">
        <v>36</v>
      </c>
      <c r="B33" s="157"/>
      <c r="C33" s="157"/>
      <c r="D33" s="157"/>
      <c r="E33" s="157"/>
      <c r="F33" s="157"/>
      <c r="G33" s="157"/>
      <c r="H33" s="157"/>
      <c r="I33" s="157"/>
      <c r="O33" s="2"/>
      <c r="P33" s="14"/>
    </row>
    <row r="34" spans="1:17">
      <c r="O34" s="2"/>
      <c r="P34" s="14"/>
    </row>
    <row r="35" spans="1:17" ht="12.6" customHeight="1">
      <c r="O35" s="2"/>
      <c r="P35" s="15"/>
    </row>
    <row r="36" spans="1:17" ht="12.6" customHeight="1">
      <c r="O36" s="2"/>
      <c r="P36" s="15"/>
    </row>
    <row r="37" spans="1:17" ht="12.6" customHeight="1">
      <c r="O37" s="2"/>
      <c r="P37" s="15"/>
    </row>
    <row r="38" spans="1:17" ht="12.6" customHeight="1">
      <c r="O38" s="2"/>
      <c r="P38" s="15"/>
    </row>
    <row r="39" spans="1:17" ht="12.6" customHeight="1">
      <c r="O39" s="2"/>
      <c r="P39" s="15"/>
    </row>
    <row r="40" spans="1:17" ht="12.6" customHeight="1">
      <c r="O40" s="2"/>
      <c r="P40" s="15"/>
    </row>
    <row r="41" spans="1:17" ht="12.6" customHeight="1">
      <c r="O41" s="2"/>
      <c r="P41" s="15"/>
    </row>
    <row r="42" spans="1:17" ht="12.6" customHeight="1">
      <c r="O42" s="2"/>
      <c r="P42" s="15"/>
    </row>
    <row r="43" spans="1:17" ht="12.6" customHeight="1">
      <c r="O43" s="2"/>
      <c r="P43" s="15"/>
    </row>
    <row r="44" spans="1:17" ht="12.6" customHeight="1">
      <c r="O44" s="2"/>
      <c r="P44" s="15"/>
    </row>
    <row r="45" spans="1:17" ht="12.6" customHeight="1">
      <c r="P45" s="3"/>
    </row>
    <row r="46" spans="1:17" ht="12.6" customHeight="1">
      <c r="P46" s="3"/>
      <c r="Q46" s="3"/>
    </row>
    <row r="47" spans="1:17" ht="12.6" customHeight="1">
      <c r="P47" s="3"/>
      <c r="Q47" s="3"/>
    </row>
    <row r="48" spans="1:17" ht="12.6" customHeight="1">
      <c r="P48" s="3"/>
      <c r="Q48" s="3"/>
    </row>
    <row r="49" spans="16:17" ht="12.6" customHeight="1">
      <c r="P49" s="3"/>
      <c r="Q49" s="3"/>
    </row>
    <row r="50" spans="16:17" ht="12.6" customHeight="1">
      <c r="P50" s="3"/>
      <c r="Q50" s="3"/>
    </row>
  </sheetData>
  <mergeCells count="67">
    <mergeCell ref="H12:I12"/>
    <mergeCell ref="H21:I25"/>
    <mergeCell ref="B27:C27"/>
    <mergeCell ref="D27:E27"/>
    <mergeCell ref="B7:C7"/>
    <mergeCell ref="D7:E7"/>
    <mergeCell ref="D8:E8"/>
    <mergeCell ref="B8:C8"/>
    <mergeCell ref="A33:I33"/>
    <mergeCell ref="A15:I15"/>
    <mergeCell ref="B10:C10"/>
    <mergeCell ref="D10:E10"/>
    <mergeCell ref="H10:I10"/>
    <mergeCell ref="B11:C11"/>
    <mergeCell ref="D11:E11"/>
    <mergeCell ref="H11:I11"/>
    <mergeCell ref="H13:I13"/>
    <mergeCell ref="B12:C12"/>
    <mergeCell ref="D12:E12"/>
    <mergeCell ref="B23:C23"/>
    <mergeCell ref="D23:E23"/>
    <mergeCell ref="A21:A25"/>
    <mergeCell ref="B22:C22"/>
    <mergeCell ref="D22:E22"/>
    <mergeCell ref="A1:I1"/>
    <mergeCell ref="A2:I2"/>
    <mergeCell ref="H3:I3"/>
    <mergeCell ref="A3:B3"/>
    <mergeCell ref="A4:A8"/>
    <mergeCell ref="B4:C4"/>
    <mergeCell ref="D4:E4"/>
    <mergeCell ref="H4:I8"/>
    <mergeCell ref="B5:C5"/>
    <mergeCell ref="D5:E5"/>
    <mergeCell ref="B6:C6"/>
    <mergeCell ref="D6:E6"/>
    <mergeCell ref="A18:I18"/>
    <mergeCell ref="A19:I19"/>
    <mergeCell ref="A20:B20"/>
    <mergeCell ref="H20:I20"/>
    <mergeCell ref="B21:C21"/>
    <mergeCell ref="D21:E21"/>
    <mergeCell ref="B31:C31"/>
    <mergeCell ref="D31:E31"/>
    <mergeCell ref="H31:I31"/>
    <mergeCell ref="B29:C29"/>
    <mergeCell ref="D29:E29"/>
    <mergeCell ref="H29:I29"/>
    <mergeCell ref="B30:C30"/>
    <mergeCell ref="D30:E30"/>
    <mergeCell ref="H30:I30"/>
    <mergeCell ref="H9:I9"/>
    <mergeCell ref="D28:E28"/>
    <mergeCell ref="H28:I28"/>
    <mergeCell ref="B26:C26"/>
    <mergeCell ref="D26:E26"/>
    <mergeCell ref="H26:I26"/>
    <mergeCell ref="H27:I27"/>
    <mergeCell ref="B28:C28"/>
    <mergeCell ref="B24:C24"/>
    <mergeCell ref="B9:C9"/>
    <mergeCell ref="D9:E9"/>
    <mergeCell ref="D24:E24"/>
    <mergeCell ref="B25:C25"/>
    <mergeCell ref="D25:E25"/>
    <mergeCell ref="B13:C13"/>
    <mergeCell ref="D13:E13"/>
  </mergeCells>
  <printOptions horizontalCentered="1" verticalCentered="1"/>
  <pageMargins left="0.59055118110236227" right="0.59055118110236227" top="0.19685039370078741" bottom="0.19685039370078741" header="0.31496062992125984" footer="0.31496062992125984"/>
  <pageSetup orientation="landscape" r:id="rId1"/>
  <headerFooter>
    <oddFooter>&amp;L7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rightToLeft="1" view="pageLayout" zoomScaleNormal="100" workbookViewId="0">
      <selection activeCell="A2" sqref="A2:I2"/>
    </sheetView>
  </sheetViews>
  <sheetFormatPr defaultRowHeight="15"/>
  <cols>
    <col min="2" max="2" width="7.5703125" customWidth="1"/>
    <col min="3" max="3" width="7.28515625" customWidth="1"/>
    <col min="4" max="4" width="7" customWidth="1"/>
    <col min="5" max="5" width="5.85546875" customWidth="1"/>
    <col min="6" max="6" width="12.140625" customWidth="1"/>
    <col min="7" max="7" width="14" customWidth="1"/>
    <col min="8" max="8" width="6.140625" customWidth="1"/>
    <col min="9" max="9" width="8" customWidth="1"/>
  </cols>
  <sheetData>
    <row r="1" spans="1:14" ht="15.75">
      <c r="A1" s="72" t="s">
        <v>53</v>
      </c>
      <c r="B1" s="72"/>
      <c r="C1" s="72"/>
      <c r="D1" s="72"/>
      <c r="E1" s="72"/>
      <c r="F1" s="72"/>
      <c r="G1" s="72"/>
      <c r="H1" s="72"/>
      <c r="I1" s="72"/>
    </row>
    <row r="2" spans="1:14" ht="15.75">
      <c r="A2" s="72"/>
      <c r="B2" s="72"/>
      <c r="C2" s="72"/>
      <c r="D2" s="72"/>
      <c r="E2" s="72"/>
      <c r="F2" s="72"/>
      <c r="G2" s="72"/>
      <c r="H2" s="72"/>
      <c r="I2" s="72"/>
    </row>
    <row r="3" spans="1:14" ht="16.5" thickBot="1">
      <c r="A3" s="16" t="s">
        <v>46</v>
      </c>
      <c r="B3" s="16"/>
      <c r="C3" s="16"/>
      <c r="D3" s="16"/>
      <c r="E3" s="16"/>
      <c r="F3" s="16"/>
      <c r="G3" s="16"/>
      <c r="H3" s="16"/>
      <c r="I3" s="16"/>
    </row>
    <row r="4" spans="1:14" ht="16.5" thickTop="1">
      <c r="A4" s="115" t="s">
        <v>17</v>
      </c>
      <c r="B4" s="116" t="s">
        <v>18</v>
      </c>
      <c r="C4" s="115"/>
      <c r="D4" s="116" t="s">
        <v>23</v>
      </c>
      <c r="E4" s="115"/>
      <c r="F4" s="17" t="s">
        <v>3</v>
      </c>
      <c r="G4" s="22" t="s">
        <v>25</v>
      </c>
      <c r="H4" s="116"/>
      <c r="I4" s="114"/>
    </row>
    <row r="5" spans="1:14" ht="15.75">
      <c r="A5" s="102"/>
      <c r="B5" s="101" t="s">
        <v>19</v>
      </c>
      <c r="C5" s="102"/>
      <c r="D5" s="101" t="s">
        <v>8</v>
      </c>
      <c r="E5" s="102"/>
      <c r="F5" s="18" t="s">
        <v>24</v>
      </c>
      <c r="G5" s="18" t="s">
        <v>21</v>
      </c>
      <c r="H5" s="101"/>
      <c r="I5" s="107"/>
    </row>
    <row r="6" spans="1:14" ht="15.75">
      <c r="A6" s="102"/>
      <c r="B6" s="101"/>
      <c r="C6" s="102"/>
      <c r="D6" s="101"/>
      <c r="E6" s="102"/>
      <c r="F6" s="18"/>
      <c r="G6" s="18"/>
      <c r="H6" s="101"/>
      <c r="I6" s="107"/>
    </row>
    <row r="7" spans="1:14" ht="15.75">
      <c r="A7" s="102"/>
      <c r="B7" s="101"/>
      <c r="C7" s="102"/>
      <c r="D7" s="101"/>
      <c r="E7" s="102"/>
      <c r="F7" s="18"/>
      <c r="G7" s="18"/>
      <c r="H7" s="101"/>
      <c r="I7" s="107"/>
    </row>
    <row r="8" spans="1:14" ht="15.75">
      <c r="A8" s="100"/>
      <c r="B8" s="99"/>
      <c r="C8" s="100"/>
      <c r="D8" s="99"/>
      <c r="E8" s="100"/>
      <c r="F8" s="19"/>
      <c r="G8" s="19"/>
      <c r="H8" s="99"/>
      <c r="I8" s="121"/>
      <c r="N8" s="6"/>
    </row>
    <row r="9" spans="1:14" ht="12.6" customHeight="1">
      <c r="A9" s="30" t="s">
        <v>26</v>
      </c>
      <c r="B9" s="174">
        <v>111012</v>
      </c>
      <c r="C9" s="174"/>
      <c r="D9" s="175">
        <v>40</v>
      </c>
      <c r="E9" s="175"/>
      <c r="F9" s="56">
        <v>4440</v>
      </c>
      <c r="G9" s="61">
        <f t="shared" ref="G9:G16" si="0">F9/$F$16%</f>
        <v>25.527511067670901</v>
      </c>
      <c r="H9" s="162"/>
      <c r="I9" s="163"/>
      <c r="N9" s="6"/>
    </row>
    <row r="10" spans="1:14" ht="12.6" customHeight="1">
      <c r="A10" s="30" t="s">
        <v>27</v>
      </c>
      <c r="B10" s="174">
        <v>297170</v>
      </c>
      <c r="C10" s="174"/>
      <c r="D10" s="175">
        <v>24.9</v>
      </c>
      <c r="E10" s="175"/>
      <c r="F10" s="56">
        <v>7400</v>
      </c>
      <c r="G10" s="61">
        <f t="shared" si="0"/>
        <v>42.545851779451503</v>
      </c>
      <c r="H10" s="162"/>
      <c r="I10" s="163"/>
      <c r="N10" s="6"/>
    </row>
    <row r="11" spans="1:14" ht="12.6" customHeight="1">
      <c r="A11" s="30" t="s">
        <v>29</v>
      </c>
      <c r="B11" s="174">
        <v>19626</v>
      </c>
      <c r="C11" s="174"/>
      <c r="D11" s="175">
        <v>20.9</v>
      </c>
      <c r="E11" s="175"/>
      <c r="F11" s="56">
        <v>410</v>
      </c>
      <c r="G11" s="61">
        <f t="shared" si="0"/>
        <v>2.3572701661587994</v>
      </c>
      <c r="H11" s="162"/>
      <c r="I11" s="163"/>
      <c r="N11" s="6"/>
    </row>
    <row r="12" spans="1:14" ht="12.6" customHeight="1">
      <c r="A12" s="30" t="s">
        <v>30</v>
      </c>
      <c r="B12" s="174">
        <v>31892</v>
      </c>
      <c r="C12" s="174"/>
      <c r="D12" s="175">
        <v>27</v>
      </c>
      <c r="E12" s="175"/>
      <c r="F12" s="56">
        <v>861</v>
      </c>
      <c r="G12" s="61">
        <f t="shared" si="0"/>
        <v>4.9502673489334788</v>
      </c>
      <c r="H12" s="162"/>
      <c r="I12" s="163"/>
      <c r="N12" s="6"/>
    </row>
    <row r="13" spans="1:14" ht="12.6" customHeight="1">
      <c r="A13" s="30" t="s">
        <v>28</v>
      </c>
      <c r="B13" s="174">
        <v>170819</v>
      </c>
      <c r="C13" s="174"/>
      <c r="D13" s="164">
        <v>24.6</v>
      </c>
      <c r="E13" s="164"/>
      <c r="F13" s="56">
        <v>4202</v>
      </c>
      <c r="G13" s="61">
        <f t="shared" si="0"/>
        <v>24.159144483412867</v>
      </c>
      <c r="H13" s="162"/>
      <c r="I13" s="163"/>
      <c r="N13" s="6"/>
    </row>
    <row r="14" spans="1:14" ht="12.6" customHeight="1">
      <c r="A14" s="30" t="s">
        <v>31</v>
      </c>
      <c r="B14" s="174">
        <v>3028</v>
      </c>
      <c r="C14" s="174"/>
      <c r="D14" s="175">
        <v>16.899999999999999</v>
      </c>
      <c r="E14" s="175"/>
      <c r="F14" s="56">
        <v>51</v>
      </c>
      <c r="G14" s="64">
        <f>F14/$F$16%</f>
        <v>0.29322141091243603</v>
      </c>
      <c r="H14" s="162"/>
      <c r="I14" s="163"/>
      <c r="N14" s="6"/>
    </row>
    <row r="15" spans="1:14" ht="12.6" customHeight="1">
      <c r="A15" s="30" t="s">
        <v>32</v>
      </c>
      <c r="B15" s="174">
        <v>1249</v>
      </c>
      <c r="C15" s="174"/>
      <c r="D15" s="175">
        <v>23.1</v>
      </c>
      <c r="E15" s="175"/>
      <c r="F15" s="56">
        <v>29</v>
      </c>
      <c r="G15" s="61">
        <f t="shared" si="0"/>
        <v>0.16673374346001263</v>
      </c>
      <c r="H15" s="162"/>
      <c r="I15" s="163"/>
      <c r="L15" s="5"/>
      <c r="N15" s="6"/>
    </row>
    <row r="16" spans="1:14" ht="12.6" customHeight="1" thickBot="1">
      <c r="A16" s="31" t="s">
        <v>33</v>
      </c>
      <c r="B16" s="161">
        <f>SUM(B9:B15)</f>
        <v>634796</v>
      </c>
      <c r="C16" s="161"/>
      <c r="D16" s="167">
        <v>27.4</v>
      </c>
      <c r="E16" s="167"/>
      <c r="F16" s="53">
        <f>SUM(F9:F15)</f>
        <v>17393</v>
      </c>
      <c r="G16" s="62">
        <f t="shared" si="0"/>
        <v>100</v>
      </c>
      <c r="H16" s="171"/>
      <c r="I16" s="172"/>
      <c r="N16" s="6"/>
    </row>
    <row r="17" spans="1:14" ht="12.6" customHeight="1" thickTop="1">
      <c r="A17" s="20"/>
      <c r="B17" s="20"/>
      <c r="C17" s="20"/>
      <c r="D17" s="20"/>
      <c r="E17" s="20"/>
      <c r="F17" s="20"/>
      <c r="G17" s="20"/>
      <c r="H17" s="20"/>
      <c r="I17" s="20"/>
      <c r="N17" s="6"/>
    </row>
    <row r="18" spans="1:14" ht="18" customHeight="1">
      <c r="A18" s="157" t="s">
        <v>36</v>
      </c>
      <c r="B18" s="158"/>
      <c r="C18" s="158"/>
      <c r="D18" s="158"/>
      <c r="E18" s="158"/>
      <c r="F18" s="158"/>
      <c r="G18" s="158"/>
      <c r="H18" s="158"/>
      <c r="I18" s="158"/>
      <c r="N18" s="6"/>
    </row>
    <row r="19" spans="1:14" ht="12.6" customHeight="1">
      <c r="A19" s="37"/>
      <c r="B19" s="38"/>
      <c r="C19" s="38"/>
      <c r="D19" s="38"/>
      <c r="E19" s="38"/>
      <c r="F19" s="38"/>
      <c r="G19" s="38"/>
      <c r="H19" s="38"/>
      <c r="I19" s="38"/>
      <c r="N19" s="6"/>
    </row>
    <row r="20" spans="1:14" ht="12.6" customHeight="1">
      <c r="K20" s="3"/>
      <c r="M20" s="5"/>
      <c r="N20" s="6"/>
    </row>
    <row r="21" spans="1:14" ht="12.6" customHeight="1">
      <c r="A21" s="173"/>
      <c r="B21" s="173"/>
      <c r="C21" s="173"/>
      <c r="D21" s="173"/>
      <c r="E21" s="173"/>
      <c r="F21" s="173"/>
      <c r="G21" s="173"/>
      <c r="H21" s="173"/>
      <c r="I21" s="173"/>
      <c r="N21" s="6"/>
    </row>
    <row r="22" spans="1:14" ht="12.6" customHeight="1">
      <c r="A22" s="173"/>
      <c r="B22" s="173"/>
      <c r="C22" s="173"/>
      <c r="D22" s="173"/>
      <c r="E22" s="173"/>
      <c r="F22" s="173"/>
      <c r="G22" s="173"/>
      <c r="H22" s="173"/>
      <c r="I22" s="173"/>
      <c r="M22" s="6"/>
      <c r="N22" s="6"/>
    </row>
    <row r="23" spans="1:14" ht="12.6" customHeight="1">
      <c r="L23" s="6"/>
      <c r="N23" s="6"/>
    </row>
    <row r="24" spans="1:14" ht="12.6" customHeight="1">
      <c r="F24" s="10"/>
      <c r="I24" s="12"/>
    </row>
    <row r="25" spans="1:14" ht="12.6" customHeight="1"/>
  </sheetData>
  <mergeCells count="41">
    <mergeCell ref="A18:I18"/>
    <mergeCell ref="B15:C15"/>
    <mergeCell ref="D15:E15"/>
    <mergeCell ref="H15:I15"/>
    <mergeCell ref="B11:C11"/>
    <mergeCell ref="D11:E11"/>
    <mergeCell ref="B16:C16"/>
    <mergeCell ref="D16:E16"/>
    <mergeCell ref="H16:I16"/>
    <mergeCell ref="H9:I9"/>
    <mergeCell ref="A21:I21"/>
    <mergeCell ref="A1:I1"/>
    <mergeCell ref="A2:I2"/>
    <mergeCell ref="B14:C14"/>
    <mergeCell ref="D14:E14"/>
    <mergeCell ref="H14:I14"/>
    <mergeCell ref="B12:C12"/>
    <mergeCell ref="D12:E12"/>
    <mergeCell ref="H12:I12"/>
    <mergeCell ref="B13:C13"/>
    <mergeCell ref="D13:E13"/>
    <mergeCell ref="H13:I13"/>
    <mergeCell ref="B10:C10"/>
    <mergeCell ref="D10:E10"/>
    <mergeCell ref="H10:I10"/>
    <mergeCell ref="A22:I22"/>
    <mergeCell ref="A4:A8"/>
    <mergeCell ref="B4:C4"/>
    <mergeCell ref="D4:E4"/>
    <mergeCell ref="H4:I8"/>
    <mergeCell ref="B5:C5"/>
    <mergeCell ref="D5:E5"/>
    <mergeCell ref="B6:C6"/>
    <mergeCell ref="D6:E6"/>
    <mergeCell ref="B7:C7"/>
    <mergeCell ref="D7:E7"/>
    <mergeCell ref="B8:C8"/>
    <mergeCell ref="D8:E8"/>
    <mergeCell ref="H11:I11"/>
    <mergeCell ref="B9:C9"/>
    <mergeCell ref="D9:E9"/>
  </mergeCells>
  <printOptions horizontalCentered="1" verticalCentered="1"/>
  <pageMargins left="0.7" right="0.7" top="0.75" bottom="0.75" header="0.3" footer="0.3"/>
  <pageSetup orientation="landscape" r:id="rId1"/>
  <headerFooter>
    <oddFooter>&amp;L8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جدول 1</vt:lpstr>
      <vt:lpstr>برتقال جدول 2</vt:lpstr>
      <vt:lpstr>جدول 4 الليمون الحلو</vt:lpstr>
      <vt:lpstr>جدول 6 النارنج</vt:lpstr>
      <vt:lpstr>'برتقال جدول 2'!Print_Area</vt:lpstr>
      <vt:lpstr>'جدول 4 الليمون الحلو'!Print_Area</vt:lpstr>
      <vt:lpstr>'جدول 6 النارنج'!Print_Area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 Hussan</dc:creator>
  <cp:lastModifiedBy>Mics175</cp:lastModifiedBy>
  <cp:lastPrinted>2018-04-23T05:09:44Z</cp:lastPrinted>
  <dcterms:created xsi:type="dcterms:W3CDTF">2013-01-07T09:41:17Z</dcterms:created>
  <dcterms:modified xsi:type="dcterms:W3CDTF">2018-05-02T08:38:50Z</dcterms:modified>
</cp:coreProperties>
</file>