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5" yWindow="2190" windowWidth="8475" windowHeight="4170" activeTab="8"/>
  </bookViews>
  <sheets>
    <sheet name="معدلات المساهمة" sheetId="1" r:id="rId1"/>
    <sheet name="Sheet1" sheetId="2" r:id="rId2"/>
    <sheet name="Sheet2" sheetId="3" r:id="rId3"/>
    <sheet name="Sheet3" sheetId="4" r:id="rId4"/>
    <sheet name="Sheet4" sheetId="5" r:id="rId5"/>
    <sheet name="Sheet5" sheetId="6" r:id="rId6"/>
    <sheet name="Sheet6" sheetId="7" r:id="rId7"/>
    <sheet name="Sheet7" sheetId="8" r:id="rId8"/>
    <sheet name="Sheet8" sheetId="9" r:id="rId9"/>
  </sheets>
  <definedNames>
    <definedName name="OLE_LINK1" localSheetId="0">'معدلات المساهمة'!$F$11</definedName>
    <definedName name="OLE_LINK3" localSheetId="0">'معدلات المساهمة'!$E$11</definedName>
    <definedName name="_xlnm.Print_Area" localSheetId="0">'معدلات المساهمة'!$A$1:$J$28</definedName>
  </definedNames>
  <calcPr fullCalcOnLoad="1"/>
</workbook>
</file>

<file path=xl/sharedStrings.xml><?xml version="1.0" encoding="utf-8"?>
<sst xmlns="http://schemas.openxmlformats.org/spreadsheetml/2006/main" count="364" uniqueCount="70">
  <si>
    <t>ت</t>
  </si>
  <si>
    <t>01</t>
  </si>
  <si>
    <t>03</t>
  </si>
  <si>
    <t>04</t>
  </si>
  <si>
    <t>05</t>
  </si>
  <si>
    <t>06</t>
  </si>
  <si>
    <t>07</t>
  </si>
  <si>
    <t>08</t>
  </si>
  <si>
    <t>09</t>
  </si>
  <si>
    <t>الرقم القياسي العام</t>
  </si>
  <si>
    <t>الوزن</t>
  </si>
  <si>
    <t>10</t>
  </si>
  <si>
    <t>11</t>
  </si>
  <si>
    <t>12</t>
  </si>
  <si>
    <t xml:space="preserve">القسم </t>
  </si>
  <si>
    <t>معدل التغير السنوي %</t>
  </si>
  <si>
    <t>المساهمة في نسبة التغير السنوي للرقم القياسي العام</t>
  </si>
  <si>
    <t>المساهمة في نسبة التغير السنوي للرقم القياسي العام %</t>
  </si>
  <si>
    <t>00</t>
  </si>
  <si>
    <t>13</t>
  </si>
  <si>
    <t>14</t>
  </si>
  <si>
    <t>15</t>
  </si>
  <si>
    <t>16</t>
  </si>
  <si>
    <t>17</t>
  </si>
  <si>
    <t>المنسوجات</t>
  </si>
  <si>
    <t>الملابس ، تهيئة وصبغ الفراء</t>
  </si>
  <si>
    <t>دبغ وتهيئة الجلود ، صناعة حقائب الأمتعة وحقائب اليد والسروج والأعنة والأحذية</t>
  </si>
  <si>
    <t>الورق ومنتجات الورق</t>
  </si>
  <si>
    <t>الطباعة والنشر واستنساخ وسائط الأعلام المسجلة</t>
  </si>
  <si>
    <t>المنتجات النفطية المكررة</t>
  </si>
  <si>
    <t>المواد والمنتجات الكيمياوية</t>
  </si>
  <si>
    <t>منتجات المطاط واللدائن</t>
  </si>
  <si>
    <t>منتجات المعادن اللافلزية الأخرى</t>
  </si>
  <si>
    <t>منتجات المعادن المركبة باستثناء المكائن والمعدات</t>
  </si>
  <si>
    <t>الآلات والمعدات غير المصنفة في محل أخر</t>
  </si>
  <si>
    <t>الآلات والأجهزة الكهربائية غير المصنفة في محل أخر</t>
  </si>
  <si>
    <t>معدات وأجهزة الراديو والتلفزيون والاتصالات</t>
  </si>
  <si>
    <t>المركبات ذات المحركات والمركبات المقطورة ونصف المقطورة</t>
  </si>
  <si>
    <t>معدات النقل الأخرى</t>
  </si>
  <si>
    <t>الأثاث وصناعة منتجات غير مصنفة في محل أخر</t>
  </si>
  <si>
    <t>معدل التغير الفصلي %</t>
  </si>
  <si>
    <t>02</t>
  </si>
  <si>
    <t>(100=2012)</t>
  </si>
  <si>
    <t>المشروبات</t>
  </si>
  <si>
    <t>المواد الغذائية</t>
  </si>
  <si>
    <t>18</t>
  </si>
  <si>
    <t>الفصل الاول 2016</t>
  </si>
  <si>
    <t>الفصل الثاني 2016</t>
  </si>
  <si>
    <t>الفصل الثاني 2015</t>
  </si>
  <si>
    <t xml:space="preserve">الارقام القياسية لاسعار المخرجات حسب اقسام  الصناعات التحويلية للفصل الثاني ومعدلات التغير الفصلية والسنوية لسنة 2016 </t>
  </si>
  <si>
    <t>الارقام القياسية لاسعار المدخلات حسب اقسام الصناعات التحويلية للفصل الثاني لسنة 2016 ومعدلات التغير الفصلية والسنوية</t>
  </si>
  <si>
    <t xml:space="preserve">المواد الغذائية </t>
  </si>
  <si>
    <t>المركبات ذات المحركات والمركبات المقطورة ونصف  المقطورة</t>
  </si>
  <si>
    <t>الأثاث وصناعة منتجات غير مصنفة في  محل أخر</t>
  </si>
  <si>
    <t>الأرقام القياسية لكمية الإنتاج حسب أقسام الصناعات التحويلية للفصل الثاني ومعدلات التغير الفصلية والسنوية لسنة 2016</t>
  </si>
  <si>
    <t>القسم</t>
  </si>
  <si>
    <t>نسب المساهمة في معدل التغير السنوي للرقم القياسي العام لكمية الانتاج الصناعي  للفصل الثاني لسنة 2016</t>
  </si>
  <si>
    <t>الطباعة والنشر واستنساخ وسائط الإعلام المسجلة</t>
  </si>
  <si>
    <t xml:space="preserve">المنتجات النفطية المكررة </t>
  </si>
  <si>
    <t>المنتجات الكيماوية</t>
  </si>
  <si>
    <t>نسب المساهمة في معدل التغير السنوي للرقم القياسي العام لاسعار المدخلات للفصل الثاني لسنة 2016</t>
  </si>
  <si>
    <t>نسب المساهمة في معدل التغير السنوي للرقم القياسي العام لاسعار المخرجات للفصل الثاني لسنة 2016</t>
  </si>
  <si>
    <t>(100=2012</t>
  </si>
  <si>
    <t>نسب المساهمة في معدل التغير الفصلي للرقم القياسي العام لكمية الانتاج الصناعي للفصل الثاني لسنة 2016</t>
  </si>
  <si>
    <t>معدل التغير الفصلي  %</t>
  </si>
  <si>
    <t>المساهمة في نسبة التغير الفصلي للرقم القياسي العام</t>
  </si>
  <si>
    <t>المساهمة في نسبة التغير الفصلي للرقم القياسي العام %</t>
  </si>
  <si>
    <t xml:space="preserve">صناعة الالات والمعدات غير المصنفة في محل اخر </t>
  </si>
  <si>
    <t>نسب المساهمة في معدل التغير الفصلي للرقم القياسي العام لاسعار المدخلات للفصل الثاني لسنة 2016</t>
  </si>
  <si>
    <t>نسب المساهمة في معدل التغير الفصلي للرقم القياسي العام لاسعار المخرجات للفصل الثاني لسنة 2016</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</si>
</sst>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ر.س.&quot;\ #,##0_-;&quot;ر.س.&quot;\ #,##0\-"/>
    <numFmt numFmtId="165" formatCode="&quot;ر.س.&quot;\ #,##0_-;[Red]&quot;ر.س.&quot;\ #,##0\-"/>
    <numFmt numFmtId="166" formatCode="&quot;ر.س.&quot;\ #,##0.00_-;&quot;ر.س.&quot;\ #,##0.00\-"/>
    <numFmt numFmtId="167" formatCode="&quot;ر.س.&quot;\ #,##0.00_-;[Red]&quot;ر.س.&quot;\ #,##0.00\-"/>
    <numFmt numFmtId="168" formatCode="_-&quot;ر.س.&quot;\ * #,##0_-;_-&quot;ر.س.&quot;\ * #,##0\-;_-&quot;ر.س.&quot;\ * &quot;-&quot;_-;_-@_-"/>
    <numFmt numFmtId="169" formatCode="_-* #,##0_-;_-* #,##0\-;_-* &quot;-&quot;_-;_-@_-"/>
    <numFmt numFmtId="170" formatCode="_-&quot;ر.س.&quot;\ * #,##0.00_-;_-&quot;ر.س.&quot;\ * #,##0.00\-;_-&quot;ر.س.&quot;\ * &quot;-&quot;??_-;_-@_-"/>
    <numFmt numFmtId="171" formatCode="_-* #,##0.00_-;_-* #,##0.00\-;_-* &quot;-&quot;??_-;_-@_-"/>
    <numFmt numFmtId="172" formatCode="#,##0&quot;Lek&quot;;\-#,##0&quot;Lek&quot;"/>
    <numFmt numFmtId="173" formatCode="#,##0&quot;Lek&quot;;[Red]\-#,##0&quot;Lek&quot;"/>
    <numFmt numFmtId="174" formatCode="#,##0.00&quot;Lek&quot;;\-#,##0.00&quot;Lek&quot;"/>
    <numFmt numFmtId="175" formatCode="#,##0.00&quot;Lek&quot;;[Red]\-#,##0.00&quot;Lek&quot;"/>
    <numFmt numFmtId="176" formatCode="_-* #,##0&quot;Lek&quot;_-;\-* #,##0&quot;Lek&quot;_-;_-* &quot;-&quot;&quot;Lek&quot;_-;_-@_-"/>
    <numFmt numFmtId="177" formatCode="_-* #,##0_L_e_k_-;\-* #,##0_L_e_k_-;_-* &quot;-&quot;_L_e_k_-;_-@_-"/>
    <numFmt numFmtId="178" formatCode="_-* #,##0.00&quot;Lek&quot;_-;\-* #,##0.00&quot;Lek&quot;_-;_-* &quot;-&quot;??&quot;Lek&quot;_-;_-@_-"/>
    <numFmt numFmtId="179" formatCode="_-* #,##0.00_L_e_k_-;\-* #,##0.00_L_e_k_-;_-* &quot;-&quot;??_L_e_k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د.ع.&quot;\ #,##0_-;&quot;د.ع.&quot;\ #,##0\-"/>
    <numFmt numFmtId="189" formatCode="&quot;د.ع.&quot;\ #,##0_-;[Red]&quot;د.ع.&quot;\ #,##0\-"/>
    <numFmt numFmtId="190" formatCode="&quot;د.ع.&quot;\ #,##0.00_-;&quot;د.ع.&quot;\ #,##0.00\-"/>
    <numFmt numFmtId="191" formatCode="&quot;د.ع.&quot;\ #,##0.00_-;[Red]&quot;د.ع.&quot;\ #,##0.00\-"/>
    <numFmt numFmtId="192" formatCode="_-&quot;د.ع.&quot;\ * #,##0_-;_-&quot;د.ع.&quot;\ * #,##0\-;_-&quot;د.ع.&quot;\ * &quot;-&quot;_-;_-@_-"/>
    <numFmt numFmtId="193" formatCode="_-&quot;د.ع.&quot;\ * #,##0.00_-;_-&quot;د.ع.&quot;\ * #,##0.00\-;_-&quot;د.ع.&quot;\ * &quot;-&quot;??_-;_-@_-"/>
    <numFmt numFmtId="194" formatCode="_(* #,##0.0_);_(* \(#,##0.0\);_(* &quot;-&quot;??_);_(@_)"/>
    <numFmt numFmtId="195" formatCode="_(* #,##0_);_(* \(#,##0\);_(* &quot;-&quot;??_);_(@_)"/>
    <numFmt numFmtId="196" formatCode="0.000"/>
    <numFmt numFmtId="197" formatCode="0.0"/>
    <numFmt numFmtId="198" formatCode="0.000000"/>
    <numFmt numFmtId="199" formatCode="0.00000"/>
    <numFmt numFmtId="200" formatCode="0.0000"/>
    <numFmt numFmtId="201" formatCode="0.00000000"/>
    <numFmt numFmtId="202" formatCode="0.0000000"/>
    <numFmt numFmtId="203" formatCode="0#"/>
    <numFmt numFmtId="204" formatCode="0.000000000"/>
    <numFmt numFmtId="205" formatCode="0.0000000000"/>
    <numFmt numFmtId="206" formatCode="0.00000000000"/>
    <numFmt numFmtId="207" formatCode="0.000000000000"/>
    <numFmt numFmtId="208" formatCode="0.0000000000000"/>
    <numFmt numFmtId="209" formatCode="0.00000000000000"/>
    <numFmt numFmtId="210" formatCode="0.000000000000000"/>
    <numFmt numFmtId="211" formatCode="0.0000000000000000"/>
    <numFmt numFmtId="212" formatCode="0.00000000000000000"/>
    <numFmt numFmtId="213" formatCode="0.000000000000000000"/>
    <numFmt numFmtId="214" formatCode="&quot;نعم&quot;\,\ &quot;نعم&quot;\,\ &quot;لا&quot;"/>
    <numFmt numFmtId="215" formatCode="&quot;True&quot;;&quot;True&quot;;&quot;False&quot;"/>
    <numFmt numFmtId="216" formatCode="&quot;تشغيل&quot;\,\ &quot;تشغيل&quot;\,\ &quot;إيقاف تشغيل&quot;"/>
    <numFmt numFmtId="217" formatCode="[$€-2]\ #,##0.00_);[Red]\([$€-2]\ #,##0.00\)"/>
    <numFmt numFmtId="218" formatCode="&quot;Yes&quot;;&quot;Yes&quot;;&quot;No&quot;"/>
    <numFmt numFmtId="219" formatCode="&quot;On&quot;;&quot;On&quot;;&quot;Off&quot;"/>
  </numFmts>
  <fonts count="73">
    <font>
      <sz val="10"/>
      <name val="Arial"/>
      <family val="0"/>
    </font>
    <font>
      <sz val="8"/>
      <name val="Arial"/>
      <family val="2"/>
    </font>
    <font>
      <u val="single"/>
      <sz val="10"/>
      <color indexed="12"/>
      <name val="Arial"/>
      <family val="2"/>
    </font>
    <font>
      <u val="single"/>
      <sz val="10"/>
      <color indexed="36"/>
      <name val="Arial"/>
      <family val="2"/>
    </font>
    <font>
      <b/>
      <sz val="8"/>
      <name val="Simplified Arabic"/>
      <family val="1"/>
    </font>
    <font>
      <b/>
      <sz val="7"/>
      <name val="Simplified Arabic"/>
      <family val="1"/>
    </font>
    <font>
      <b/>
      <sz val="10"/>
      <name val="Times New Roman"/>
      <family val="1"/>
    </font>
    <font>
      <b/>
      <sz val="10"/>
      <name val="Arial"/>
      <family val="2"/>
    </font>
    <font>
      <b/>
      <sz val="12"/>
      <name val="Simplified Arabic"/>
      <family val="1"/>
    </font>
    <font>
      <b/>
      <sz val="9"/>
      <name val="Simplified Arabic"/>
      <family val="1"/>
    </font>
    <font>
      <b/>
      <sz val="11"/>
      <name val="Arial"/>
      <family val="2"/>
    </font>
    <font>
      <sz val="8"/>
      <name val="Simplified Arabic"/>
      <family val="1"/>
    </font>
    <font>
      <sz val="6"/>
      <name val="Arial"/>
      <family val="2"/>
    </font>
    <font>
      <sz val="9"/>
      <name val="Arial"/>
      <family val="2"/>
    </font>
    <font>
      <b/>
      <sz val="11"/>
      <name val="Simplified Arabic"/>
      <family val="1"/>
    </font>
    <font>
      <sz val="9"/>
      <name val="Simplified Arabic"/>
      <family val="1"/>
    </font>
    <font>
      <sz val="11"/>
      <color indexed="8"/>
      <name val="Calibri"/>
      <family val="2"/>
    </font>
    <font>
      <sz val="11"/>
      <color indexed="9"/>
      <name val="Calibri"/>
      <family val="2"/>
    </font>
    <font>
      <b/>
      <sz val="11"/>
      <color indexed="63"/>
      <name val="Calibri"/>
      <family val="2"/>
    </font>
    <font>
      <sz val="11"/>
      <color indexed="62"/>
      <name val="Calibri"/>
      <family val="2"/>
    </font>
    <font>
      <b/>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b/>
      <sz val="8"/>
      <color indexed="8"/>
      <name val="Arial"/>
      <family val="2"/>
    </font>
    <font>
      <sz val="10"/>
      <name val="Simplified Arabic"/>
      <family val="1"/>
    </font>
    <font>
      <b/>
      <sz val="8"/>
      <name val="Arial"/>
      <family val="2"/>
    </font>
    <font>
      <sz val="12"/>
      <color indexed="8"/>
      <name val="Arial"/>
      <family val="0"/>
    </font>
    <font>
      <sz val="8"/>
      <color indexed="8"/>
      <name val="Simplified Arabic"/>
      <family val="0"/>
    </font>
    <font>
      <b/>
      <sz val="12"/>
      <color indexed="8"/>
      <name val="Arial"/>
      <family val="0"/>
    </font>
    <font>
      <b/>
      <sz val="9"/>
      <color indexed="8"/>
      <name val="Arial"/>
      <family val="0"/>
    </font>
    <font>
      <b/>
      <sz val="14.5"/>
      <color indexed="8"/>
      <name val="Arial"/>
      <family val="0"/>
    </font>
    <font>
      <b/>
      <sz val="14.5"/>
      <color indexed="12"/>
      <name val="Arial"/>
      <family val="0"/>
    </font>
    <font>
      <sz val="7.55"/>
      <color indexed="8"/>
      <name val="Arial"/>
      <family val="0"/>
    </font>
    <font>
      <b/>
      <sz val="13"/>
      <color indexed="8"/>
      <name val="Times New Roman"/>
      <family val="0"/>
    </font>
    <font>
      <b/>
      <sz val="13"/>
      <color indexed="12"/>
      <name val="Times New Roman"/>
      <family val="0"/>
    </font>
    <font>
      <sz val="10"/>
      <color indexed="8"/>
      <name val="Simplified Arabic"/>
      <family val="0"/>
    </font>
    <font>
      <b/>
      <sz val="16"/>
      <color indexed="8"/>
      <name val="Simplified Arabic"/>
      <family val="0"/>
    </font>
    <font>
      <sz val="12"/>
      <color indexed="8"/>
      <name val="Simplified Arabic"/>
      <family val="0"/>
    </font>
    <font>
      <sz val="12"/>
      <color indexed="12"/>
      <name val="Simplified Arabic"/>
      <family val="0"/>
    </font>
    <font>
      <u val="single"/>
      <sz val="12"/>
      <color indexed="8"/>
      <name val="Simplified Arabic"/>
      <family val="0"/>
    </font>
    <font>
      <sz val="10"/>
      <color indexed="8"/>
      <name val="Arial"/>
      <family val="0"/>
    </font>
    <font>
      <b/>
      <u val="single"/>
      <sz val="14"/>
      <color indexed="8"/>
      <name val="Simplified Arabic"/>
      <family val="0"/>
    </font>
    <font>
      <b/>
      <u val="single"/>
      <sz val="12"/>
      <color indexed="8"/>
      <name val="Simplified Arabic"/>
      <family val="0"/>
    </font>
    <font>
      <b/>
      <sz val="12"/>
      <color indexed="8"/>
      <name val="Simplified Arabic"/>
      <family val="0"/>
    </font>
    <font>
      <u val="single"/>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A6A6A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3"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46">
    <xf numFmtId="0" fontId="0" fillId="0" borderId="0" xfId="0" applyAlignment="1">
      <alignment/>
    </xf>
    <xf numFmtId="49" fontId="4" fillId="0" borderId="10" xfId="0" applyNumberFormat="1" applyFont="1" applyFill="1" applyBorder="1" applyAlignment="1">
      <alignment horizontal="center" vertical="center" readingOrder="2"/>
    </xf>
    <xf numFmtId="197" fontId="4" fillId="0" borderId="10" xfId="0" applyNumberFormat="1" applyFont="1" applyFill="1" applyBorder="1" applyAlignment="1">
      <alignment horizontal="center" vertical="center" wrapText="1"/>
    </xf>
    <xf numFmtId="197" fontId="4" fillId="0" borderId="10" xfId="0" applyNumberFormat="1" applyFont="1" applyFill="1" applyBorder="1" applyAlignment="1">
      <alignment horizontal="center" vertical="center"/>
    </xf>
    <xf numFmtId="0" fontId="6"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wrapText="1"/>
    </xf>
    <xf numFmtId="196" fontId="4" fillId="0" borderId="0" xfId="0" applyNumberFormat="1" applyFont="1" applyFill="1" applyBorder="1" applyAlignment="1">
      <alignment horizontal="center" vertical="center" wrapText="1"/>
    </xf>
    <xf numFmtId="197" fontId="4" fillId="0" borderId="0" xfId="0" applyNumberFormat="1" applyFont="1" applyFill="1" applyBorder="1" applyAlignment="1">
      <alignment horizontal="center" vertical="center"/>
    </xf>
    <xf numFmtId="197" fontId="5" fillId="0" borderId="10" xfId="0" applyNumberFormat="1" applyFont="1" applyFill="1" applyBorder="1" applyAlignment="1">
      <alignment horizontal="center" vertical="center" wrapText="1"/>
    </xf>
    <xf numFmtId="0" fontId="7" fillId="0" borderId="10" xfId="0" applyFont="1" applyBorder="1" applyAlignment="1">
      <alignment horizontal="center" vertical="center"/>
    </xf>
    <xf numFmtId="197" fontId="4" fillId="0" borderId="11" xfId="0" applyNumberFormat="1" applyFont="1" applyFill="1" applyBorder="1" applyAlignment="1">
      <alignment horizontal="center" vertical="center" wrapText="1" readingOrder="2"/>
    </xf>
    <xf numFmtId="49" fontId="4" fillId="0" borderId="0" xfId="0" applyNumberFormat="1" applyFont="1" applyFill="1" applyBorder="1" applyAlignment="1">
      <alignment horizontal="center" vertical="center" readingOrder="2"/>
    </xf>
    <xf numFmtId="197" fontId="4" fillId="0" borderId="10" xfId="0" applyNumberFormat="1" applyFont="1" applyFill="1" applyBorder="1" applyAlignment="1">
      <alignment horizontal="center" vertical="center" wrapText="1" readingOrder="1"/>
    </xf>
    <xf numFmtId="0" fontId="8" fillId="0" borderId="0" xfId="0" applyFont="1" applyBorder="1" applyAlignment="1">
      <alignment horizontal="center" vertical="center"/>
    </xf>
    <xf numFmtId="1" fontId="4" fillId="0" borderId="10" xfId="0" applyNumberFormat="1" applyFont="1" applyFill="1" applyBorder="1" applyAlignment="1">
      <alignment horizontal="center" vertical="center" wrapText="1" readingOrder="1"/>
    </xf>
    <xf numFmtId="0" fontId="0" fillId="0" borderId="0" xfId="0" applyAlignment="1">
      <alignment horizontal="right"/>
    </xf>
    <xf numFmtId="197" fontId="13" fillId="0" borderId="10" xfId="0" applyNumberFormat="1" applyFont="1" applyFill="1" applyBorder="1" applyAlignment="1">
      <alignment horizontal="center" vertical="center" wrapText="1" readingOrder="1"/>
    </xf>
    <xf numFmtId="0" fontId="0" fillId="0" borderId="0" xfId="0" applyAlignment="1">
      <alignment vertical="center"/>
    </xf>
    <xf numFmtId="3" fontId="10" fillId="0" borderId="0" xfId="0" applyNumberFormat="1" applyFont="1" applyBorder="1" applyAlignment="1">
      <alignment horizontal="center" vertical="center" wrapText="1" readingOrder="1"/>
    </xf>
    <xf numFmtId="0" fontId="10" fillId="0" borderId="0" xfId="0" applyFont="1" applyBorder="1" applyAlignment="1">
      <alignment horizontal="center" vertical="center" wrapText="1" readingOrder="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13" fillId="0" borderId="13" xfId="0" applyFont="1" applyBorder="1" applyAlignment="1">
      <alignment horizontal="center" vertical="center" wrapText="1" readingOrder="1"/>
    </xf>
    <xf numFmtId="197" fontId="13" fillId="0" borderId="13" xfId="0" applyNumberFormat="1" applyFont="1" applyBorder="1" applyAlignment="1">
      <alignment horizontal="center" vertical="center" wrapText="1" readingOrder="1"/>
    </xf>
    <xf numFmtId="0" fontId="9" fillId="33" borderId="11" xfId="0" applyFont="1" applyFill="1" applyBorder="1" applyAlignment="1">
      <alignment horizontal="right" wrapText="1" readingOrder="2"/>
    </xf>
    <xf numFmtId="0" fontId="4" fillId="0" borderId="11" xfId="0" applyFont="1" applyFill="1" applyBorder="1" applyAlignment="1">
      <alignment horizontal="right" vertical="center" readingOrder="2"/>
    </xf>
    <xf numFmtId="0" fontId="13" fillId="0" borderId="11" xfId="0" applyFont="1" applyFill="1" applyBorder="1" applyAlignment="1">
      <alignment horizontal="center" vertical="center" wrapText="1" readingOrder="1"/>
    </xf>
    <xf numFmtId="0" fontId="13" fillId="0" borderId="10" xfId="0" applyFont="1" applyFill="1" applyBorder="1" applyAlignment="1">
      <alignment horizontal="center" vertical="center" wrapText="1" readingOrder="2"/>
    </xf>
    <xf numFmtId="197" fontId="13" fillId="0" borderId="10" xfId="0" applyNumberFormat="1" applyFont="1" applyFill="1" applyBorder="1" applyAlignment="1">
      <alignment horizontal="center" vertical="center" wrapText="1" readingOrder="2"/>
    </xf>
    <xf numFmtId="196" fontId="13" fillId="0" borderId="11" xfId="0" applyNumberFormat="1" applyFont="1" applyFill="1" applyBorder="1" applyAlignment="1">
      <alignment horizontal="center" vertical="center" wrapText="1" readingOrder="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center" wrapText="1"/>
    </xf>
    <xf numFmtId="197" fontId="0" fillId="0" borderId="12" xfId="0" applyNumberFormat="1" applyFont="1" applyBorder="1" applyAlignment="1">
      <alignment horizontal="center" vertical="center" wrapText="1"/>
    </xf>
    <xf numFmtId="197" fontId="0" fillId="0" borderId="14" xfId="0" applyNumberFormat="1" applyFont="1" applyBorder="1" applyAlignment="1">
      <alignment horizontal="center" vertical="center" wrapText="1"/>
    </xf>
    <xf numFmtId="197" fontId="0" fillId="0" borderId="15" xfId="0" applyNumberFormat="1" applyFont="1" applyBorder="1" applyAlignment="1">
      <alignment horizontal="center" vertical="center" wrapText="1"/>
    </xf>
    <xf numFmtId="0" fontId="15" fillId="0" borderId="10" xfId="0" applyFont="1" applyFill="1" applyBorder="1" applyAlignment="1">
      <alignment horizontal="center" vertical="center"/>
    </xf>
    <xf numFmtId="0" fontId="14" fillId="0" borderId="0" xfId="0" applyFont="1" applyBorder="1" applyAlignment="1">
      <alignment horizontal="right" vertical="center"/>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12" fillId="0" borderId="10" xfId="0" applyFont="1" applyBorder="1" applyAlignment="1">
      <alignment horizontal="center" vertical="center" wrapText="1"/>
    </xf>
    <xf numFmtId="197" fontId="0" fillId="0" borderId="12" xfId="0" applyNumberFormat="1" applyFont="1" applyBorder="1" applyAlignment="1">
      <alignment horizontal="center" vertical="center" wrapText="1"/>
    </xf>
    <xf numFmtId="49" fontId="4" fillId="0" borderId="0" xfId="0" applyNumberFormat="1" applyFont="1" applyFill="1" applyBorder="1" applyAlignment="1">
      <alignment horizontal="center" vertical="center" readingOrder="2"/>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wrapText="1"/>
    </xf>
    <xf numFmtId="196" fontId="4" fillId="0" borderId="0" xfId="0" applyNumberFormat="1" applyFont="1" applyFill="1" applyBorder="1" applyAlignment="1">
      <alignment horizontal="center" vertical="center" wrapText="1"/>
    </xf>
    <xf numFmtId="197" fontId="4" fillId="0" borderId="0" xfId="0" applyNumberFormat="1" applyFont="1" applyFill="1" applyBorder="1" applyAlignment="1">
      <alignment horizontal="center" vertical="center"/>
    </xf>
    <xf numFmtId="0" fontId="11" fillId="0" borderId="10" xfId="0" applyFont="1" applyFill="1" applyBorder="1" applyAlignment="1">
      <alignment horizontal="center" vertical="center"/>
    </xf>
    <xf numFmtId="0" fontId="11"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7" fillId="0" borderId="10" xfId="0" applyFont="1" applyBorder="1" applyAlignment="1">
      <alignment horizontal="center" vertical="center"/>
    </xf>
    <xf numFmtId="197" fontId="0" fillId="0" borderId="14" xfId="0" applyNumberFormat="1" applyFont="1" applyBorder="1" applyAlignment="1">
      <alignment horizontal="center" vertical="center" wrapText="1"/>
    </xf>
    <xf numFmtId="197" fontId="0" fillId="0" borderId="15" xfId="0" applyNumberFormat="1" applyFont="1" applyBorder="1" applyAlignment="1">
      <alignment horizontal="center" vertical="center" wrapText="1"/>
    </xf>
    <xf numFmtId="197" fontId="0" fillId="0" borderId="12" xfId="0" applyNumberFormat="1" applyBorder="1" applyAlignment="1">
      <alignment horizontal="center" vertical="center" wrapText="1"/>
    </xf>
    <xf numFmtId="0" fontId="0" fillId="0" borderId="10" xfId="0" applyFont="1" applyBorder="1" applyAlignment="1">
      <alignment horizontal="center" vertical="center" wrapText="1"/>
    </xf>
    <xf numFmtId="197" fontId="5" fillId="0" borderId="10" xfId="0" applyNumberFormat="1" applyFont="1" applyFill="1" applyBorder="1" applyAlignment="1">
      <alignment horizontal="center" vertical="center" wrapText="1"/>
    </xf>
    <xf numFmtId="0" fontId="11" fillId="0"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0" borderId="12" xfId="0" applyFont="1" applyBorder="1" applyAlignment="1">
      <alignment horizontal="center" vertical="center" wrapText="1"/>
    </xf>
    <xf numFmtId="197"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readingOrder="2"/>
    </xf>
    <xf numFmtId="0" fontId="9" fillId="0" borderId="11" xfId="0" applyFont="1" applyFill="1" applyBorder="1" applyAlignment="1">
      <alignment horizontal="right" vertical="center" readingOrder="2"/>
    </xf>
    <xf numFmtId="0" fontId="0" fillId="0" borderId="10" xfId="0" applyFont="1" applyFill="1" applyBorder="1" applyAlignment="1">
      <alignment horizontal="center" vertical="center" wrapText="1" readingOrder="1"/>
    </xf>
    <xf numFmtId="197" fontId="4" fillId="0" borderId="10" xfId="0" applyNumberFormat="1" applyFont="1" applyFill="1" applyBorder="1" applyAlignment="1">
      <alignment horizontal="center" vertical="center" wrapText="1" readingOrder="1"/>
    </xf>
    <xf numFmtId="197" fontId="4" fillId="0" borderId="11" xfId="0" applyNumberFormat="1" applyFont="1" applyFill="1" applyBorder="1" applyAlignment="1">
      <alignment horizontal="center" vertical="center" wrapText="1" readingOrder="2"/>
    </xf>
    <xf numFmtId="197" fontId="4" fillId="0" borderId="10" xfId="0" applyNumberFormat="1" applyFont="1" applyFill="1" applyBorder="1" applyAlignment="1">
      <alignment horizontal="center" vertical="center"/>
    </xf>
    <xf numFmtId="0" fontId="9" fillId="0" borderId="11" xfId="0" applyFont="1" applyFill="1" applyBorder="1" applyAlignment="1">
      <alignment horizontal="right" wrapText="1" readingOrder="2"/>
    </xf>
    <xf numFmtId="197" fontId="0" fillId="0" borderId="10" xfId="0" applyNumberFormat="1" applyFont="1" applyFill="1" applyBorder="1" applyAlignment="1">
      <alignment horizontal="center" vertical="center" wrapText="1" readingOrder="1"/>
    </xf>
    <xf numFmtId="197" fontId="0" fillId="0" borderId="10" xfId="0" applyNumberFormat="1" applyFont="1" applyFill="1" applyBorder="1" applyAlignment="1">
      <alignment horizontal="center" vertical="center" wrapText="1" readingOrder="2"/>
    </xf>
    <xf numFmtId="1" fontId="4" fillId="0" borderId="10" xfId="0" applyNumberFormat="1" applyFont="1" applyFill="1" applyBorder="1" applyAlignment="1">
      <alignment horizontal="center" vertical="center" wrapText="1" readingOrder="1"/>
    </xf>
    <xf numFmtId="0" fontId="0" fillId="0" borderId="0" xfId="0" applyFont="1" applyAlignment="1">
      <alignment/>
    </xf>
    <xf numFmtId="0" fontId="13" fillId="0" borderId="0" xfId="0" applyFont="1" applyAlignment="1">
      <alignment/>
    </xf>
    <xf numFmtId="3" fontId="10" fillId="0" borderId="0" xfId="0" applyNumberFormat="1" applyFont="1" applyBorder="1" applyAlignment="1">
      <alignment horizontal="center" wrapText="1" readingOrder="1"/>
    </xf>
    <xf numFmtId="0" fontId="10" fillId="0" borderId="0" xfId="0" applyFont="1" applyBorder="1" applyAlignment="1">
      <alignment horizontal="center" wrapText="1" readingOrder="1"/>
    </xf>
    <xf numFmtId="0" fontId="10" fillId="0" borderId="0" xfId="0" applyFont="1" applyBorder="1" applyAlignment="1">
      <alignment horizontal="right" vertical="center"/>
    </xf>
    <xf numFmtId="0" fontId="11" fillId="0" borderId="10" xfId="0" applyFont="1" applyFill="1" applyBorder="1" applyAlignment="1">
      <alignment horizontal="center" vertical="center"/>
    </xf>
    <xf numFmtId="197" fontId="0" fillId="0" borderId="14" xfId="0" applyNumberFormat="1" applyBorder="1" applyAlignment="1">
      <alignment horizontal="center" vertical="center" wrapText="1"/>
    </xf>
    <xf numFmtId="197" fontId="0" fillId="0" borderId="15" xfId="0" applyNumberFormat="1" applyBorder="1" applyAlignment="1">
      <alignment horizontal="center" vertical="center" wrapText="1"/>
    </xf>
    <xf numFmtId="0" fontId="11" fillId="0" borderId="12" xfId="0" applyFont="1" applyFill="1" applyBorder="1" applyAlignment="1">
      <alignment horizontal="center" vertical="center"/>
    </xf>
    <xf numFmtId="0" fontId="72" fillId="0" borderId="11" xfId="0" applyFont="1" applyBorder="1" applyAlignment="1">
      <alignment horizontal="right" vertical="center" wrapText="1" readingOrder="1"/>
    </xf>
    <xf numFmtId="0" fontId="13" fillId="0" borderId="11" xfId="0" applyFont="1" applyFill="1" applyBorder="1" applyAlignment="1">
      <alignment horizontal="center" vertical="center" wrapText="1" readingOrder="2"/>
    </xf>
    <xf numFmtId="197" fontId="13" fillId="0" borderId="10" xfId="0" applyNumberFormat="1" applyFont="1" applyBorder="1" applyAlignment="1">
      <alignment horizontal="center" vertical="center" wrapText="1" readingOrder="2"/>
    </xf>
    <xf numFmtId="197" fontId="0" fillId="0" borderId="10" xfId="0" applyNumberFormat="1" applyFont="1" applyBorder="1" applyAlignment="1">
      <alignment horizontal="center" vertical="center" wrapText="1" readingOrder="1"/>
    </xf>
    <xf numFmtId="0" fontId="0" fillId="34" borderId="10" xfId="0" applyFont="1" applyFill="1" applyBorder="1" applyAlignment="1">
      <alignment horizontal="center" vertical="center" wrapText="1" readingOrder="1"/>
    </xf>
    <xf numFmtId="197" fontId="34" fillId="0" borderId="13" xfId="0" applyNumberFormat="1" applyFont="1" applyFill="1" applyBorder="1" applyAlignment="1">
      <alignment horizontal="center" vertical="center" wrapText="1" readingOrder="1"/>
    </xf>
    <xf numFmtId="197" fontId="34" fillId="0" borderId="10" xfId="0" applyNumberFormat="1" applyFont="1" applyFill="1" applyBorder="1" applyAlignment="1">
      <alignment horizontal="center" vertical="center" wrapText="1" readingOrder="1"/>
    </xf>
    <xf numFmtId="0" fontId="13" fillId="0" borderId="10" xfId="0" applyFont="1" applyBorder="1" applyAlignment="1">
      <alignment horizontal="center" vertical="center" wrapText="1" readingOrder="2"/>
    </xf>
    <xf numFmtId="0" fontId="0" fillId="0" borderId="10" xfId="0" applyFont="1" applyBorder="1" applyAlignment="1">
      <alignment horizontal="center" vertical="center" wrapText="1" readingOrder="1"/>
    </xf>
    <xf numFmtId="197" fontId="0" fillId="34" borderId="10" xfId="0" applyNumberFormat="1" applyFont="1" applyFill="1" applyBorder="1" applyAlignment="1">
      <alignment horizontal="center" vertical="center" wrapText="1" readingOrder="1"/>
    </xf>
    <xf numFmtId="0" fontId="72" fillId="0" borderId="11" xfId="0" applyFont="1" applyBorder="1" applyAlignment="1">
      <alignment horizontal="right" vertical="center"/>
    </xf>
    <xf numFmtId="0" fontId="0" fillId="0" borderId="10" xfId="0" applyFont="1" applyBorder="1" applyAlignment="1">
      <alignment horizontal="center" vertical="center" wrapText="1" readingOrder="2"/>
    </xf>
    <xf numFmtId="197" fontId="0" fillId="0" borderId="10" xfId="0" applyNumberFormat="1" applyFont="1" applyBorder="1" applyAlignment="1">
      <alignment horizontal="center" vertical="center" wrapText="1"/>
    </xf>
    <xf numFmtId="197" fontId="0" fillId="0" borderId="10" xfId="0" applyNumberFormat="1" applyFont="1" applyFill="1" applyBorder="1" applyAlignment="1">
      <alignment horizontal="center" vertical="center" wrapText="1"/>
    </xf>
    <xf numFmtId="0" fontId="13"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13" fillId="0" borderId="12" xfId="0" applyFont="1" applyBorder="1" applyAlignment="1">
      <alignment horizontal="center" vertical="center" wrapText="1"/>
    </xf>
    <xf numFmtId="49" fontId="4" fillId="0" borderId="11" xfId="0" applyNumberFormat="1" applyFont="1" applyFill="1" applyBorder="1" applyAlignment="1">
      <alignment horizontal="center" vertical="center" readingOrder="2"/>
    </xf>
    <xf numFmtId="0" fontId="4" fillId="0" borderId="11" xfId="0" applyFont="1" applyBorder="1" applyAlignment="1">
      <alignment horizontal="justify" wrapText="1" readingOrder="2"/>
    </xf>
    <xf numFmtId="0" fontId="13" fillId="0" borderId="11" xfId="0" applyFont="1" applyFill="1" applyBorder="1" applyAlignment="1">
      <alignment horizontal="center" wrapText="1" readingOrder="2"/>
    </xf>
    <xf numFmtId="197" fontId="0" fillId="0" borderId="13" xfId="0" applyNumberFormat="1" applyFont="1" applyFill="1" applyBorder="1" applyAlignment="1">
      <alignment horizontal="center" vertical="center" wrapText="1" readingOrder="1"/>
    </xf>
    <xf numFmtId="196" fontId="0" fillId="0" borderId="10" xfId="0" applyNumberFormat="1" applyFont="1" applyFill="1" applyBorder="1" applyAlignment="1">
      <alignment horizontal="center" vertical="center" wrapText="1" readingOrder="1"/>
    </xf>
    <xf numFmtId="49" fontId="4" fillId="0" borderId="11" xfId="0" applyNumberFormat="1" applyFont="1" applyFill="1" applyBorder="1" applyAlignment="1">
      <alignment horizontal="center" vertical="center" readingOrder="2"/>
    </xf>
    <xf numFmtId="0" fontId="13" fillId="0" borderId="11" xfId="0" applyFont="1" applyFill="1" applyBorder="1" applyAlignment="1">
      <alignment horizontal="center"/>
    </xf>
    <xf numFmtId="0" fontId="0" fillId="0" borderId="0" xfId="0" applyFont="1" applyBorder="1" applyAlignment="1">
      <alignment horizontal="center" wrapText="1" readingOrder="1"/>
    </xf>
    <xf numFmtId="0" fontId="0" fillId="34" borderId="0" xfId="0" applyFont="1" applyFill="1" applyBorder="1" applyAlignment="1">
      <alignment horizontal="center" wrapText="1" readingOrder="1"/>
    </xf>
    <xf numFmtId="196" fontId="13" fillId="0" borderId="11" xfId="0" applyNumberFormat="1" applyFont="1" applyFill="1" applyBorder="1" applyAlignment="1">
      <alignment horizontal="center"/>
    </xf>
    <xf numFmtId="0" fontId="4" fillId="0" borderId="11" xfId="0" applyFont="1" applyFill="1" applyBorder="1" applyAlignment="1">
      <alignment horizontal="right" vertical="center" readingOrder="2"/>
    </xf>
    <xf numFmtId="1" fontId="0" fillId="0" borderId="11" xfId="0" applyNumberFormat="1" applyFont="1" applyFill="1" applyBorder="1" applyAlignment="1">
      <alignment horizontal="center" vertical="center" readingOrder="2"/>
    </xf>
    <xf numFmtId="0" fontId="13" fillId="0" borderId="10" xfId="0" applyFont="1" applyFill="1" applyBorder="1" applyAlignment="1">
      <alignment horizontal="center" vertical="center"/>
    </xf>
    <xf numFmtId="0" fontId="0" fillId="0" borderId="10" xfId="0" applyFont="1" applyFill="1" applyBorder="1" applyAlignment="1">
      <alignment horizontal="center" vertical="center"/>
    </xf>
    <xf numFmtId="1" fontId="0" fillId="0" borderId="10" xfId="0" applyNumberFormat="1" applyFont="1" applyFill="1" applyBorder="1" applyAlignment="1">
      <alignment horizontal="center" vertical="center" wrapText="1" readingOrder="1"/>
    </xf>
    <xf numFmtId="0" fontId="0" fillId="0" borderId="0" xfId="0" applyBorder="1" applyAlignment="1">
      <alignment/>
    </xf>
    <xf numFmtId="0" fontId="0"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1" fillId="0" borderId="10" xfId="0" applyFont="1" applyBorder="1" applyAlignment="1">
      <alignment horizontal="center" vertical="center" wrapText="1" readingOrder="2"/>
    </xf>
    <xf numFmtId="0" fontId="9" fillId="33" borderId="16" xfId="0" applyFont="1" applyFill="1" applyBorder="1" applyAlignment="1">
      <alignment horizontal="right" wrapText="1" readingOrder="2"/>
    </xf>
    <xf numFmtId="197" fontId="13" fillId="0" borderId="13" xfId="0" applyNumberFormat="1" applyFont="1" applyFill="1" applyBorder="1" applyAlignment="1">
      <alignment horizontal="center" vertical="center" wrapText="1" readingOrder="1"/>
    </xf>
    <xf numFmtId="196" fontId="13" fillId="0" borderId="10" xfId="0" applyNumberFormat="1" applyFont="1" applyFill="1" applyBorder="1" applyAlignment="1">
      <alignment horizontal="center" vertical="center" wrapText="1" readingOrder="1"/>
    </xf>
    <xf numFmtId="0" fontId="9" fillId="33" borderId="0" xfId="0" applyFont="1" applyFill="1" applyBorder="1" applyAlignment="1">
      <alignment horizontal="right" wrapText="1" readingOrder="2"/>
    </xf>
    <xf numFmtId="0" fontId="13" fillId="0" borderId="0" xfId="0" applyFont="1" applyBorder="1" applyAlignment="1">
      <alignment horizontal="center" vertical="center" wrapText="1" readingOrder="1"/>
    </xf>
    <xf numFmtId="0" fontId="13" fillId="0" borderId="0" xfId="0" applyFont="1" applyFill="1" applyBorder="1" applyAlignment="1">
      <alignment horizontal="center" vertical="center" wrapText="1" readingOrder="1"/>
    </xf>
    <xf numFmtId="49" fontId="4" fillId="0" borderId="15" xfId="0" applyNumberFormat="1" applyFont="1" applyFill="1" applyBorder="1" applyAlignment="1">
      <alignment horizontal="center" vertical="center" readingOrder="2"/>
    </xf>
    <xf numFmtId="1" fontId="13" fillId="0" borderId="11" xfId="0" applyNumberFormat="1" applyFont="1" applyFill="1" applyBorder="1" applyAlignment="1">
      <alignment horizontal="center" vertical="center" readingOrder="2"/>
    </xf>
    <xf numFmtId="1" fontId="13" fillId="0" borderId="10" xfId="0" applyNumberFormat="1" applyFont="1" applyFill="1" applyBorder="1" applyAlignment="1">
      <alignment horizontal="center" vertical="center" wrapText="1" readingOrder="1"/>
    </xf>
    <xf numFmtId="197" fontId="0" fillId="0" borderId="12" xfId="0" applyNumberFormat="1" applyFont="1" applyFill="1" applyBorder="1" applyAlignment="1">
      <alignment horizontal="center" vertical="center" wrapText="1"/>
    </xf>
    <xf numFmtId="0" fontId="11" fillId="0" borderId="14" xfId="0" applyFont="1" applyFill="1" applyBorder="1" applyAlignment="1">
      <alignment horizontal="center" vertical="center" wrapText="1"/>
    </xf>
    <xf numFmtId="0" fontId="0" fillId="0" borderId="14" xfId="0" applyBorder="1" applyAlignment="1">
      <alignment/>
    </xf>
    <xf numFmtId="0" fontId="35" fillId="0" borderId="10" xfId="0" applyFont="1" applyBorder="1" applyAlignment="1">
      <alignment horizontal="center" vertical="center" wrapText="1" readingOrder="2"/>
    </xf>
    <xf numFmtId="0" fontId="9" fillId="33" borderId="10" xfId="0" applyFont="1" applyFill="1" applyBorder="1" applyAlignment="1">
      <alignment horizontal="right" wrapText="1" readingOrder="2"/>
    </xf>
    <xf numFmtId="0" fontId="4" fillId="0" borderId="10" xfId="0" applyFont="1" applyFill="1" applyBorder="1" applyAlignment="1">
      <alignment horizontal="right" vertical="center" readingOrder="2"/>
    </xf>
    <xf numFmtId="1" fontId="13" fillId="0" borderId="11" xfId="0" applyNumberFormat="1" applyFont="1" applyFill="1" applyBorder="1" applyAlignment="1">
      <alignment horizontal="center" vertical="center" wrapText="1" readingOrder="1"/>
    </xf>
    <xf numFmtId="0" fontId="13" fillId="0" borderId="11" xfId="0" applyFont="1" applyBorder="1" applyAlignment="1">
      <alignment horizontal="center" vertical="center" wrapText="1" readingOrder="2"/>
    </xf>
    <xf numFmtId="0" fontId="0" fillId="0" borderId="10" xfId="0" applyFont="1" applyFill="1" applyBorder="1" applyAlignment="1">
      <alignment horizontal="center" vertical="center" wrapText="1" readingOrder="2"/>
    </xf>
    <xf numFmtId="0" fontId="13" fillId="0" borderId="11" xfId="0" applyFont="1" applyBorder="1" applyAlignment="1">
      <alignment horizontal="center" vertical="center" wrapText="1" readingOrder="1"/>
    </xf>
    <xf numFmtId="0" fontId="13" fillId="0" borderId="10" xfId="0" applyFont="1" applyFill="1" applyBorder="1" applyAlignment="1">
      <alignment horizontal="center" vertical="center" wrapText="1" readingOrder="1"/>
    </xf>
    <xf numFmtId="196" fontId="13" fillId="0" borderId="11" xfId="0" applyNumberFormat="1" applyFont="1" applyBorder="1" applyAlignment="1">
      <alignment horizontal="center" vertical="center" wrapText="1" readingOrder="1"/>
    </xf>
    <xf numFmtId="0" fontId="4" fillId="0" borderId="16" xfId="0" applyFont="1" applyFill="1" applyBorder="1" applyAlignment="1">
      <alignment horizontal="right" vertical="center" readingOrder="2"/>
    </xf>
    <xf numFmtId="0" fontId="1" fillId="0" borderId="10" xfId="0" applyFont="1" applyBorder="1" applyAlignment="1">
      <alignment horizontal="center" wrapText="1" readingOrder="2"/>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0000"/>
                </a:solidFill>
                <a:latin typeface="Arial"/>
                <a:ea typeface="Arial"/>
                <a:cs typeface="Arial"/>
              </a:rPr>
              <a:t>الارقام القياسية لاسعار المستهلك لشهري </a:t>
            </a:r>
            <a:r>
              <a:rPr lang="en-US" cap="none" sz="1450" b="1" i="0" u="none" baseline="0">
                <a:solidFill>
                  <a:srgbClr val="0000FF"/>
                </a:solidFill>
                <a:latin typeface="Arial"/>
                <a:ea typeface="Arial"/>
                <a:cs typeface="Arial"/>
              </a:rPr>
              <a:t>كانون الثاني 2011 وكانون الاول 2010</a:t>
            </a:r>
            <a:r>
              <a:rPr lang="en-US" cap="none" sz="1450" b="1" i="0" u="none" baseline="0">
                <a:solidFill>
                  <a:srgbClr val="000000"/>
                </a:solidFill>
                <a:latin typeface="Arial"/>
                <a:ea typeface="Arial"/>
                <a:cs typeface="Arial"/>
              </a:rPr>
              <a:t> </a:t>
            </a:r>
          </a:p>
        </c:rich>
      </c:tx>
      <c:layout/>
      <c:spPr>
        <a:noFill/>
        <a:ln>
          <a:noFill/>
        </a:ln>
      </c:spPr>
    </c:title>
    <c:view3D>
      <c:rotX val="15"/>
      <c:rotY val="20"/>
      <c:depthPercent val="100"/>
      <c:rAngAx val="0"/>
      <c:perspective val="30"/>
    </c:view3D>
    <c:plotArea>
      <c:layout/>
      <c:bar3DChart>
        <c:barDir val="col"/>
        <c:grouping val="standard"/>
        <c:varyColors val="0"/>
        <c:ser>
          <c:idx val="0"/>
          <c:order val="0"/>
          <c:tx>
            <c:strRef>
              <c:f>'معدلات المساهمة'!#REF!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'معدلات المساهمة'!#REF!</c:f>
            </c:strRef>
          </c:cat>
          <c:val>
            <c:numRef>
              <c:f>'معدلات المساهمة'!#REF!</c:f>
            </c:numRef>
          </c:val>
          <c:shape val="box"/>
        </c:ser>
        <c:ser>
          <c:idx val="1"/>
          <c:order val="1"/>
          <c:tx>
            <c:strRef>
              <c:f>'معدلات المساهمة'!#REF!</c:f>
              <c:strCache>
                <c:ptCount val="1"/>
                <c:pt idx="0">
                  <c:v>#REF!</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'معدلات المساهمة'!#REF!</c:f>
            </c:strRef>
          </c:cat>
          <c:val>
            <c:numRef>
              <c:f>'معدلات المساهمة'!#REF!</c:f>
            </c:numRef>
          </c:val>
          <c:shape val="box"/>
        </c:ser>
        <c:shape val="box"/>
        <c:axId val="10616373"/>
        <c:axId val="28438494"/>
        <c:axId val="54619855"/>
      </c:bar3DChart>
      <c:catAx>
        <c:axId val="10616373"/>
        <c:scaling>
          <c:orientation val="maxMin"/>
        </c:scaling>
        <c:axPos val="b"/>
        <c:title>
          <c:tx>
            <c:rich>
              <a:bodyPr vert="horz" rot="0" anchor="ctr"/>
              <a:lstStyle/>
              <a:p>
                <a:pPr algn="ctr">
                  <a:defRPr/>
                </a:pPr>
                <a:r>
                  <a:rPr lang="en-US" cap="none" sz="1200" b="1" i="0" u="none" baseline="0">
                    <a:solidFill>
                      <a:srgbClr val="000000"/>
                    </a:solidFill>
                    <a:latin typeface="Arial"/>
                    <a:ea typeface="Arial"/>
                    <a:cs typeface="Arial"/>
                  </a:rPr>
                  <a:t>الاقسام</a:t>
                </a:r>
              </a:p>
            </c:rich>
          </c:tx>
          <c:layout/>
          <c:overlay val="0"/>
          <c:spPr>
            <a:noFill/>
            <a:ln>
              <a:noFill/>
            </a:ln>
          </c:spPr>
        </c:title>
        <c:delete val="0"/>
        <c:numFmt formatCode="General" sourceLinked="1"/>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28438494"/>
        <c:crosses val="autoZero"/>
        <c:auto val="1"/>
        <c:lblOffset val="100"/>
        <c:tickLblSkip val="1"/>
        <c:noMultiLvlLbl val="0"/>
      </c:catAx>
      <c:valAx>
        <c:axId val="28438494"/>
        <c:scaling>
          <c:orientation val="minMax"/>
        </c:scaling>
        <c:axPos val="r"/>
        <c:title>
          <c:tx>
            <c:rich>
              <a:bodyPr vert="horz" rot="-5400000" anchor="ctr"/>
              <a:lstStyle/>
              <a:p>
                <a:pPr algn="ctr">
                  <a:defRPr/>
                </a:pPr>
                <a:r>
                  <a:rPr lang="en-US" cap="none" sz="900" b="1" i="0" u="none" baseline="0">
                    <a:solidFill>
                      <a:srgbClr val="000000"/>
                    </a:solidFill>
                    <a:latin typeface="Arial"/>
                    <a:ea typeface="Arial"/>
                    <a:cs typeface="Arial"/>
                  </a:rPr>
                  <a:t>الارقام القياسية</a:t>
                </a:r>
              </a:p>
            </c:rich>
          </c:tx>
          <c:layout/>
          <c:overlay val="0"/>
          <c:spPr>
            <a:noFill/>
            <a:ln>
              <a:noFill/>
            </a:ln>
          </c:spPr>
        </c:title>
        <c:majorGridlines>
          <c:spPr>
            <a:ln w="3175">
              <a:solidFill>
                <a:srgbClr val="000000"/>
              </a:solidFill>
            </a:ln>
          </c:spPr>
        </c:majorGridlines>
        <c:delete val="0"/>
        <c:numFmt formatCode="0" sourceLinked="0"/>
        <c:majorTickMark val="none"/>
        <c:minorTickMark val="none"/>
        <c:tickLblPos val="nextTo"/>
        <c:spPr>
          <a:ln w="3175">
            <a:solidFill>
              <a:srgbClr val="000000"/>
            </a:solidFill>
          </a:ln>
        </c:spPr>
        <c:crossAx val="10616373"/>
        <c:crossesAt val="1"/>
        <c:crossBetween val="between"/>
        <c:dispUnits/>
      </c:valAx>
      <c:serAx>
        <c:axId val="54619855"/>
        <c:scaling>
          <c:orientation val="minMax"/>
        </c:scaling>
        <c:axPos val="b"/>
        <c:delete val="1"/>
        <c:majorTickMark val="out"/>
        <c:minorTickMark val="none"/>
        <c:tickLblPos val="nextTo"/>
        <c:crossAx val="28438494"/>
        <c:crosses val="autoZero"/>
        <c:tickLblSkip val="1"/>
        <c:tickMarkSkip val="1"/>
      </c:serAx>
      <c:spPr>
        <a:noFill/>
        <a:ln>
          <a:noFill/>
        </a:ln>
      </c:spPr>
    </c:plotArea>
    <c:legend>
      <c:legendPos val="r"/>
      <c:layout/>
      <c:overlay val="0"/>
      <c:spPr>
        <a:solidFill>
          <a:srgbClr val="FFFFFF"/>
        </a:solidFill>
        <a:ln w="3175">
          <a:solidFill>
            <a:srgbClr val="000000"/>
          </a:solidFill>
        </a:ln>
      </c:spPr>
      <c:txPr>
        <a:bodyPr vert="horz" rot="0"/>
        <a:lstStyle/>
        <a:p>
          <a:pPr>
            <a:defRPr lang="en-US" cap="none" sz="755" b="0" i="0" u="none" baseline="0">
              <a:solidFill>
                <a:srgbClr val="000000"/>
              </a:solidFill>
              <a:latin typeface="Arial"/>
              <a:ea typeface="Arial"/>
              <a:cs typeface="Arial"/>
            </a:defRPr>
          </a:pPr>
        </a:p>
      </c:txPr>
    </c:legend>
    <c:floor>
      <c:spPr>
        <a:no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0.106</cdr:x>
      <cdr:y>0.09475</cdr:y>
    </cdr:from>
    <cdr:to>
      <cdr:x>0.8565</cdr:x>
      <cdr:y>0.14975</cdr:y>
    </cdr:to>
    <cdr:sp>
      <cdr:nvSpPr>
        <cdr:cNvPr id="1" name="Text Box 2"/>
        <cdr:cNvSpPr txBox="1">
          <a:spLocks noChangeArrowheads="1"/>
        </cdr:cNvSpPr>
      </cdr:nvSpPr>
      <cdr:spPr>
        <a:xfrm>
          <a:off x="0" y="352425"/>
          <a:ext cx="0" cy="209550"/>
        </a:xfrm>
        <a:prstGeom prst="rect">
          <a:avLst/>
        </a:prstGeom>
        <a:noFill/>
        <a:ln w="9525" cmpd="sng">
          <a:noFill/>
        </a:ln>
      </cdr:spPr>
      <cdr:txBody>
        <a:bodyPr vertOverflow="clip" wrap="square" lIns="36576" tIns="27432" rIns="36576" bIns="0"/>
        <a:p>
          <a:pPr algn="ctr">
            <a:defRPr/>
          </a:pPr>
          <a:r>
            <a:rPr lang="en-US" cap="none" sz="1300" b="1" i="0" u="none" baseline="0">
              <a:solidFill>
                <a:srgbClr val="000000"/>
              </a:solidFill>
              <a:latin typeface="Times New Roman"/>
              <a:ea typeface="Times New Roman"/>
              <a:cs typeface="Times New Roman"/>
            </a:rPr>
            <a:t>Consumer Price Indices for </a:t>
          </a:r>
          <a:r>
            <a:rPr lang="en-US" cap="none" sz="1300" b="1" i="0" u="none" baseline="0">
              <a:solidFill>
                <a:srgbClr val="0000FF"/>
              </a:solidFill>
              <a:latin typeface="Times New Roman"/>
              <a:ea typeface="Times New Roman"/>
              <a:cs typeface="Times New Roman"/>
            </a:rPr>
            <a:t>Jan 2011 &amp; Dec 2010</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19</xdr:row>
      <xdr:rowOff>9525</xdr:rowOff>
    </xdr:from>
    <xdr:to>
      <xdr:col>9</xdr:col>
      <xdr:colOff>0</xdr:colOff>
      <xdr:row>29</xdr:row>
      <xdr:rowOff>19050</xdr:rowOff>
    </xdr:to>
    <xdr:sp>
      <xdr:nvSpPr>
        <xdr:cNvPr id="1" name="Text Box 12"/>
        <xdr:cNvSpPr txBox="1">
          <a:spLocks noChangeArrowheads="1"/>
        </xdr:cNvSpPr>
      </xdr:nvSpPr>
      <xdr:spPr>
        <a:xfrm>
          <a:off x="6781800" y="4686300"/>
          <a:ext cx="0" cy="2800350"/>
        </a:xfrm>
        <a:prstGeom prst="rect">
          <a:avLst/>
        </a:prstGeom>
        <a:solidFill>
          <a:srgbClr val="FFFFFF"/>
        </a:solidFill>
        <a:ln w="9525" cmpd="sng">
          <a:noFill/>
        </a:ln>
      </xdr:spPr>
      <xdr:txBody>
        <a:bodyPr vertOverflow="clip" wrap="square" lIns="0" tIns="54864" rIns="27432" bIns="0"/>
        <a:p>
          <a:pPr algn="r">
            <a:defRPr/>
          </a:pPr>
          <a:r>
            <a:rPr lang="en-US" cap="none" sz="1000" b="0" i="0" u="none" baseline="0">
              <a:solidFill>
                <a:srgbClr val="000000"/>
              </a:solidFill>
              <a:latin typeface="Simplified Arabic"/>
              <a:ea typeface="Simplified Arabic"/>
              <a:cs typeface="Simplified Arabic"/>
            </a:rPr>
            <a:t>منطقة كردستان تشمل المحافظات  ( اربيل ، سليمانية،دهوك) .
</a:t>
          </a:r>
          <a:r>
            <a:rPr lang="en-US" cap="none" sz="1000" b="0" i="0" u="none" baseline="0">
              <a:solidFill>
                <a:srgbClr val="000000"/>
              </a:solidFill>
              <a:latin typeface="Simplified Arabic"/>
              <a:ea typeface="Simplified Arabic"/>
              <a:cs typeface="Simplified Arabic"/>
            </a:rPr>
            <a:t>منطقة الوسط تشمل المحافظات ( نينوى ،كركوك ،ديالى ،الانبار ،بغداد ، صلاح الدين ) .
</a:t>
          </a:r>
          <a:r>
            <a:rPr lang="en-US" cap="none" sz="1000" b="0" i="0" u="none" baseline="0">
              <a:solidFill>
                <a:srgbClr val="000000"/>
              </a:solidFill>
              <a:latin typeface="Simplified Arabic"/>
              <a:ea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16</xdr:row>
      <xdr:rowOff>38100</xdr:rowOff>
    </xdr:to>
    <xdr:graphicFrame>
      <xdr:nvGraphicFramePr>
        <xdr:cNvPr id="1" name="Chart 1"/>
        <xdr:cNvGraphicFramePr/>
      </xdr:nvGraphicFramePr>
      <xdr:xfrm>
        <a:off x="0" y="0"/>
        <a:ext cx="0" cy="37242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31</xdr:row>
      <xdr:rowOff>0</xdr:rowOff>
    </xdr:to>
    <xdr:sp>
      <xdr:nvSpPr>
        <xdr:cNvPr id="2" name="Text Box 4"/>
        <xdr:cNvSpPr txBox="1">
          <a:spLocks noChangeAspect="1" noChangeArrowheads="1"/>
        </xdr:cNvSpPr>
      </xdr:nvSpPr>
      <xdr:spPr>
        <a:xfrm>
          <a:off x="0" y="0"/>
          <a:ext cx="0" cy="7353300"/>
        </a:xfrm>
        <a:prstGeom prst="rect">
          <a:avLst/>
        </a:prstGeom>
        <a:solidFill>
          <a:srgbClr val="FFFFFF"/>
        </a:solidFill>
        <a:ln w="9525" cmpd="sng">
          <a:noFill/>
        </a:ln>
      </xdr:spPr>
      <xdr:txBody>
        <a:bodyPr vertOverflow="clip" wrap="square" lIns="0" tIns="54864" rIns="27432" bIns="0"/>
        <a:p>
          <a:pPr algn="r">
            <a:defRPr/>
          </a:pPr>
          <a:r>
            <a:rPr lang="en-US" cap="none" sz="1000" b="0" i="0" u="none" baseline="0">
              <a:solidFill>
                <a:srgbClr val="000000"/>
              </a:solidFill>
              <a:latin typeface="Simplified Arabic"/>
              <a:ea typeface="Simplified Arabic"/>
              <a:cs typeface="Simplified Arabic"/>
            </a:rPr>
            <a:t>                                                                           </a:t>
          </a:r>
          <a:r>
            <a:rPr lang="en-US" cap="none" sz="1600" b="1" i="0" u="none" baseline="0">
              <a:solidFill>
                <a:srgbClr val="000000"/>
              </a:solidFill>
              <a:latin typeface="Simplified Arabic"/>
              <a:ea typeface="Simplified Arabic"/>
              <a:cs typeface="Simplified Arabic"/>
            </a:rPr>
            <a:t>مقدمة</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ي</a:t>
          </a:r>
          <a:r>
            <a:rPr lang="en-US" cap="none" sz="1200" b="0" i="0" u="none" baseline="0">
              <a:solidFill>
                <a:srgbClr val="000000"/>
              </a:solidFill>
              <a:latin typeface="Simplified Arabic"/>
              <a:ea typeface="Simplified Arabic"/>
              <a:cs typeface="Simplified Arabic"/>
            </a:rPr>
            <a:t>سر الجهاز المركزي للإحصاء  / مديرية الأرقام القياسية أن يقدم تقرير الأرقام القياسية لأسعار المستهلك لشهر كانون </a:t>
          </a:r>
          <a:r>
            <a:rPr lang="en-US" cap="none" sz="1200" b="0" i="0" u="none" baseline="0">
              <a:solidFill>
                <a:srgbClr val="0000FF"/>
              </a:solidFill>
              <a:latin typeface="Simplified Arabic"/>
              <a:ea typeface="Simplified Arabic"/>
              <a:cs typeface="Simplified Arabic"/>
            </a:rPr>
            <a:t>الثاني/2011</a:t>
          </a:r>
          <a:r>
            <a:rPr lang="en-US" cap="none" sz="1200" b="0" i="0" u="none" baseline="0">
              <a:solidFill>
                <a:srgbClr val="000000"/>
              </a:solidFill>
              <a:latin typeface="Simplified Arabic"/>
              <a:ea typeface="Simplified Arabic"/>
              <a:cs typeface="Simplified Arabic"/>
            </a:rPr>
            <a:t> ضمن خطة عمل الجهاز لسنة </a:t>
          </a:r>
          <a:r>
            <a:rPr lang="en-US" cap="none" sz="1200" b="0" i="0" u="none" baseline="0">
              <a:solidFill>
                <a:srgbClr val="0000FF"/>
              </a:solidFill>
              <a:latin typeface="Simplified Arabic"/>
              <a:ea typeface="Simplified Arabic"/>
              <a:cs typeface="Simplified Arabic"/>
            </a:rPr>
            <a:t>2011</a:t>
          </a:r>
          <a:r>
            <a:rPr lang="en-US" cap="none" sz="1200" b="0" i="0" u="none" baseline="0">
              <a:solidFill>
                <a:srgbClr val="000000"/>
              </a:solidFill>
              <a:latin typeface="Simplified Arabic"/>
              <a:ea typeface="Simplified Arabic"/>
              <a:cs typeface="Simplified Arabic"/>
            </a:rPr>
            <a:t> .
</a:t>
          </a:r>
          <a:r>
            <a:rPr lang="en-US" cap="none" sz="1200" b="0" i="0" u="none" baseline="0">
              <a:solidFill>
                <a:srgbClr val="000000"/>
              </a:solidFill>
              <a:latin typeface="Simplified Arabic"/>
              <a:ea typeface="Simplified Arabic"/>
              <a:cs typeface="Simplified Arabic"/>
            </a:rPr>
            <a:t>يعتبر الرقم القياسي لأسعار المستهلك مؤشرا" للمستوى العام للأسعار في بلد ما كما يمكن استعماله كمخفض للوصول إلى تقديرات لبعض المؤشرات الاقتصادية المهمة بالأسعار الثابتة ، حيث تعني الدول المختلفة بتوفير أرقام دقيقة ومعبرة لهذا المؤشر لما له من مساس مباشر برفاهية الفرد والمستوى المعيشي  له .
</a:t>
          </a:r>
          <a:r>
            <a:rPr lang="en-US" cap="none" sz="1200" b="0" i="0" u="none" baseline="0">
              <a:solidFill>
                <a:srgbClr val="000000"/>
              </a:solidFill>
              <a:latin typeface="Simplified Arabic"/>
              <a:ea typeface="Simplified Arabic"/>
              <a:cs typeface="Simplified Arabic"/>
            </a:rPr>
            <a:t> لقد جرى تركيب أول رقم قياسي رسمي لتكاليف المعيشة في العراق سنة 1945 من قبل الدائرة الرئيسية للإحصاء في وزارة الاقتصاد واعتمد سنة الأساس 1939 لمدينة بغداد ثم استمر العمل بإعداد هذا الرقم فيما بعد من قبل وزارة التخطيط /الجهاز المركزي للإحصاء  كان أخرها بالاعتماد على سنة الأساس 2007 باعتبارها السنة التي نفذ فيها آخر مسح اجتماعي واقتصادي للاسرة في العراق وتقوم مديرية الأرقام القياسية حالياً بإصدار تقرير شهري للرقم القياسي لأسعار المستهلك بسنة الأساس المذكورة.
</a:t>
          </a:r>
          <a:r>
            <a:rPr lang="en-US" cap="none" sz="1200" b="0" i="0" u="none" baseline="0">
              <a:solidFill>
                <a:srgbClr val="000000"/>
              </a:solidFill>
              <a:latin typeface="Simplified Arabic"/>
              <a:ea typeface="Simplified Arabic"/>
              <a:cs typeface="Simplified Arabic"/>
            </a:rPr>
            <a:t>                                                                                          مديرية الأرقام القياسية
</a:t>
          </a:r>
          <a:r>
            <a:rPr lang="en-US" cap="none" sz="1200" b="0" i="0" u="none" baseline="0">
              <a:solidFill>
                <a:srgbClr val="000000"/>
              </a:solidFill>
              <a:latin typeface="Simplified Arabic"/>
              <a:ea typeface="Simplified Arabic"/>
              <a:cs typeface="Simplified Arabic"/>
            </a:rPr>
            <a:t>                                                                                             </a:t>
          </a:r>
          <a:r>
            <a:rPr lang="en-US" cap="none" sz="1200" b="0" i="0" u="none" baseline="0">
              <a:solidFill>
                <a:srgbClr val="0000FF"/>
              </a:solidFill>
              <a:latin typeface="Simplified Arabic"/>
              <a:ea typeface="Simplified Arabic"/>
              <a:cs typeface="Simplified Arabic"/>
            </a:rPr>
            <a:t>شباط 2011
</a:t>
          </a:r>
          <a:r>
            <a:rPr lang="en-US" cap="none" sz="1200" b="0" i="0" u="none" baseline="0">
              <a:solidFill>
                <a:srgbClr val="0000FF"/>
              </a:solidFill>
              <a:latin typeface="Simplified Arabic"/>
              <a:ea typeface="Simplified Arabic"/>
              <a:cs typeface="Simplified Arabic"/>
            </a:rPr>
            <a:t>
</a:t>
          </a:r>
          <a:r>
            <a:rPr lang="en-US" cap="none" sz="1200" b="0" i="0" u="none" baseline="0">
              <a:solidFill>
                <a:srgbClr val="000000"/>
              </a:solidFill>
              <a:latin typeface="Simplified Arabic"/>
              <a:ea typeface="Simplified Arabic"/>
              <a:cs typeface="Simplified Arabic"/>
            </a:rPr>
            <a:t>
</a:t>
          </a:r>
          <a:r>
            <a:rPr lang="en-US" cap="none" sz="1200" b="0" i="0" u="sng" baseline="0">
              <a:solidFill>
                <a:srgbClr val="000000"/>
              </a:solidFill>
              <a:latin typeface="Simplified Arabic"/>
              <a:ea typeface="Simplified Arabic"/>
              <a:cs typeface="Simplified Arabic"/>
            </a:rPr>
            <a:t>منهجية احتساب الرقم القياسي لاسعار المستهلك </a:t>
          </a:r>
          <a:r>
            <a:rPr lang="en-US" cap="none" sz="1200" b="0" i="0" u="sng" baseline="0">
              <a:solidFill>
                <a:srgbClr val="000000"/>
              </a:solidFill>
              <a:latin typeface="Simplified Arabic"/>
              <a:ea typeface="Simplified Arabic"/>
              <a:cs typeface="Simplified Arabic"/>
            </a:rPr>
            <a:t>CPI Methodology</a:t>
          </a:r>
          <a:r>
            <a:rPr lang="en-US" cap="none" sz="1200" b="0" i="0" u="none" baseline="0">
              <a:solidFill>
                <a:srgbClr val="000000"/>
              </a:solidFill>
              <a:latin typeface="Simplified Arabic"/>
              <a:ea typeface="Simplified Arabic"/>
              <a:cs typeface="Simplified Arabic"/>
            </a:rPr>
            <a:t>
</a:t>
          </a:r>
          <a:r>
            <a:rPr lang="en-US" cap="none" sz="1200" b="0" i="0" u="sng" baseline="0">
              <a:solidFill>
                <a:srgbClr val="000000"/>
              </a:solidFill>
              <a:latin typeface="Simplified Arabic"/>
              <a:ea typeface="Simplified Arabic"/>
              <a:cs typeface="Simplified Arabic"/>
            </a:rPr>
            <a:t>1. </a:t>
          </a:r>
          <a:r>
            <a:rPr lang="en-US" cap="none" sz="1200" b="0" i="0" u="sng" baseline="0">
              <a:solidFill>
                <a:srgbClr val="000000"/>
              </a:solidFill>
              <a:latin typeface="Simplified Arabic"/>
              <a:ea typeface="Simplified Arabic"/>
              <a:cs typeface="Simplified Arabic"/>
            </a:rPr>
            <a:t>فترة الاساس </a:t>
          </a:r>
          <a:r>
            <a:rPr lang="en-US" cap="none" sz="1200" b="0" i="0" u="sng" baseline="0">
              <a:solidFill>
                <a:srgbClr val="000000"/>
              </a:solidFill>
              <a:latin typeface="Simplified Arabic"/>
              <a:ea typeface="Simplified Arabic"/>
              <a:cs typeface="Simplified Arabic"/>
            </a:rPr>
            <a:t>Base Year </a:t>
          </a:r>
          <a:r>
            <a:rPr lang="en-US" cap="none" sz="1200" b="0" i="0" u="none" baseline="0">
              <a:solidFill>
                <a:srgbClr val="000000"/>
              </a:solidFill>
              <a:latin typeface="Simplified Arabic"/>
              <a:ea typeface="Simplified Arabic"/>
              <a:cs typeface="Simplified Arabic"/>
            </a:rPr>
            <a:t>
</a:t>
          </a:r>
          <a:r>
            <a:rPr lang="en-US" cap="none" sz="1200" b="0" i="0" u="none" baseline="0">
              <a:solidFill>
                <a:srgbClr val="000000"/>
              </a:solidFill>
              <a:latin typeface="Simplified Arabic"/>
              <a:ea typeface="Simplified Arabic"/>
              <a:cs typeface="Simplified Arabic"/>
            </a:rPr>
            <a:t>لقد تم اختيار سنة 2007 كسنة اساس للرقم القياسي باعتبار انها السنة التي نفذ فيها المسح الاجتماعي و الاقتصادي للاسرة في العراق(</a:t>
          </a:r>
          <a:r>
            <a:rPr lang="en-US" cap="none" sz="1200" b="0" i="0" u="none" baseline="0">
              <a:solidFill>
                <a:srgbClr val="000000"/>
              </a:solidFill>
              <a:latin typeface="Simplified Arabic"/>
              <a:ea typeface="Simplified Arabic"/>
              <a:cs typeface="Simplified Arabic"/>
            </a:rPr>
            <a:t>IHSES) </a:t>
          </a:r>
          <a:r>
            <a:rPr lang="en-US" cap="none" sz="1200" b="0" i="0" u="none" baseline="0">
              <a:solidFill>
                <a:srgbClr val="000000"/>
              </a:solidFill>
              <a:latin typeface="Simplified Arabic"/>
              <a:ea typeface="Simplified Arabic"/>
              <a:cs typeface="Simplified Arabic"/>
            </a:rPr>
            <a:t>وبالتالي فقد اتخذت اساساً في تسعير السلع والخدمات الداخلة في تركيبة الرقم القياسي لاسعار المستهلك ، كما انها سنة ممثلة للفترة التي اعقبت سنة 2003 وماشهدته من تغيرات في المستوى المعاشي للاسرة وهيكلية الانفاق الاستهلاكي العائلي والوضع الاقتصادي في البلاد بصورة عامة. 
</a:t>
          </a:r>
          <a:r>
            <a:rPr lang="en-US" cap="none" sz="1200" b="0" i="0" u="sng" baseline="0">
              <a:solidFill>
                <a:srgbClr val="000000"/>
              </a:solidFill>
              <a:latin typeface="Simplified Arabic"/>
              <a:ea typeface="Simplified Arabic"/>
              <a:cs typeface="Simplified Arabic"/>
            </a:rPr>
            <a:t>2. اختيار عينة السلع والخدمات </a:t>
          </a:r>
          <a:r>
            <a:rPr lang="en-US" cap="none" sz="1200" b="0" i="0" u="sng" baseline="0">
              <a:solidFill>
                <a:srgbClr val="000000"/>
              </a:solidFill>
              <a:latin typeface="Simplified Arabic"/>
              <a:ea typeface="Simplified Arabic"/>
              <a:cs typeface="Simplified Arabic"/>
            </a:rPr>
            <a:t>Products Sample Selection</a:t>
          </a:r>
          <a:r>
            <a:rPr lang="en-US" cap="none" sz="1200" b="0" i="0" u="none" baseline="0">
              <a:solidFill>
                <a:srgbClr val="000000"/>
              </a:solidFill>
              <a:latin typeface="Simplified Arabic"/>
              <a:ea typeface="Simplified Arabic"/>
              <a:cs typeface="Simplified Arabic"/>
            </a:rPr>
            <a:t>
</a:t>
          </a:r>
          <a:r>
            <a:rPr lang="en-US" cap="none" sz="1200" b="0" i="0" u="none" baseline="0">
              <a:solidFill>
                <a:srgbClr val="000000"/>
              </a:solidFill>
              <a:latin typeface="Simplified Arabic"/>
              <a:ea typeface="Simplified Arabic"/>
              <a:cs typeface="Simplified Arabic"/>
            </a:rPr>
            <a:t>لاختيار السلة السلعية لمؤشر الرقم القياسي لاسعار المستهلك فقد اعتمدت العينة بطريقة القطع </a:t>
          </a:r>
          <a:r>
            <a:rPr lang="en-US" cap="none" sz="1200" b="0" i="0" u="none" baseline="0">
              <a:solidFill>
                <a:srgbClr val="000000"/>
              </a:solidFill>
              <a:latin typeface="Simplified Arabic"/>
              <a:ea typeface="Simplified Arabic"/>
              <a:cs typeface="Simplified Arabic"/>
            </a:rPr>
            <a:t>Cut – Off Sampling  </a:t>
          </a:r>
          <a:r>
            <a:rPr lang="en-US" cap="none" sz="1200" b="0" i="0" u="none" baseline="0">
              <a:solidFill>
                <a:srgbClr val="000000"/>
              </a:solidFill>
              <a:latin typeface="Simplified Arabic"/>
              <a:ea typeface="Simplified Arabic"/>
              <a:cs typeface="Simplified Arabic"/>
            </a:rPr>
            <a:t>حيث تضمنت العينة كافة السلع التي كان متوسط انفاق الفرد الشهري عليها 25 دينار فاكثر في المسح الاجتماعي والاقتصادي للاسرة في العراق (</a:t>
          </a:r>
          <a:r>
            <a:rPr lang="en-US" cap="none" sz="1200" b="0" i="0" u="none" baseline="0">
              <a:solidFill>
                <a:srgbClr val="000000"/>
              </a:solidFill>
              <a:latin typeface="Simplified Arabic"/>
              <a:ea typeface="Simplified Arabic"/>
              <a:cs typeface="Simplified Arabic"/>
            </a:rPr>
            <a:t>IHSES) </a:t>
          </a:r>
          <a:r>
            <a:rPr lang="en-US" cap="none" sz="1200" b="0" i="0" u="none" baseline="0">
              <a:solidFill>
                <a:srgbClr val="000000"/>
              </a:solidFill>
              <a:latin typeface="Simplified Arabic"/>
              <a:ea typeface="Simplified Arabic"/>
              <a:cs typeface="Simplified Arabic"/>
            </a:rPr>
            <a:t>لسنة 2007 وبعد تحديد العينة تم اضافة بعض السلع التي لم تتضمنها العينة ولكنها اعتبرت مهمة من وجهة نظر المستهلك وفي نفس الوقت حذفت سلع لايعتقد بانها مهمة للمستهلك رغم انها ظهرت بانفاق يزيد عن 25 دينار وقد بلغ عدد السلع والخدمات المتضمنة في العينة 416 سلعة وخدمة </a:t>
          </a:r>
          <a:r>
            <a:rPr lang="en-US" cap="none" sz="1200" b="0" i="0" u="none" baseline="0">
              <a:solidFill>
                <a:srgbClr val="000000"/>
              </a:solidFill>
              <a:latin typeface="Simplified Arabic"/>
              <a:ea typeface="Simplified Arabic"/>
              <a:cs typeface="Simplified Arabic"/>
            </a:rPr>
            <a:t>Products </a:t>
          </a:r>
          <a:r>
            <a:rPr lang="en-US" cap="none" sz="1200" b="0" i="0" u="none" baseline="0">
              <a:solidFill>
                <a:srgbClr val="000000"/>
              </a:solidFill>
              <a:latin typeface="Simplified Arabic"/>
              <a:ea typeface="Simplified Arabic"/>
              <a:cs typeface="Simplified Arabic"/>
            </a:rPr>
            <a:t>من مجموع 786 سلعة وخدمة وعليه تكُون العينة نسبة 53% من السلع التي وردت في المسح الاجتماعي والاقتصادي للاسرة ويكُون انفاق الفردالشهري على عينة السلع والخدمات نسبة تزيد عن 98% من انفاقه على كافة السلع والخدمات في حين بلغ عدد الاصناف </a:t>
          </a:r>
          <a:r>
            <a:rPr lang="en-US" cap="none" sz="1200" b="0" i="0" u="none" baseline="0">
              <a:solidFill>
                <a:srgbClr val="000000"/>
              </a:solidFill>
              <a:latin typeface="Simplified Arabic"/>
              <a:ea typeface="Simplified Arabic"/>
              <a:cs typeface="Simplified Arabic"/>
            </a:rPr>
            <a:t>Varieties  </a:t>
          </a:r>
          <a:r>
            <a:rPr lang="en-US" cap="none" sz="1200" b="0" i="0" u="none" baseline="0">
              <a:solidFill>
                <a:srgbClr val="000000"/>
              </a:solidFill>
              <a:latin typeface="Simplified Arabic"/>
              <a:ea typeface="Simplified Arabic"/>
              <a:cs typeface="Simplified Arabic"/>
            </a:rPr>
            <a:t>المختارة 633 صنفاً توزعت على 12 قسماً بموجب تصنيف الانفاق الفردي حسب الغرض </a:t>
          </a:r>
          <a:r>
            <a:rPr lang="en-US" cap="none" sz="1200" b="0" i="0" u="none" baseline="0">
              <a:solidFill>
                <a:srgbClr val="000000"/>
              </a:solidFill>
              <a:latin typeface="Simplified Arabic"/>
              <a:ea typeface="Simplified Arabic"/>
              <a:cs typeface="Simplified Arabic"/>
            </a:rPr>
            <a:t>Classification Of Individual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0</xdr:colOff>
      <xdr:row>0</xdr:row>
      <xdr:rowOff>0</xdr:rowOff>
    </xdr:from>
    <xdr:to>
      <xdr:col>0</xdr:col>
      <xdr:colOff>0</xdr:colOff>
      <xdr:row>31</xdr:row>
      <xdr:rowOff>0</xdr:rowOff>
    </xdr:to>
    <xdr:sp>
      <xdr:nvSpPr>
        <xdr:cNvPr id="3" name="Text Box 10"/>
        <xdr:cNvSpPr txBox="1">
          <a:spLocks noChangeArrowheads="1"/>
        </xdr:cNvSpPr>
      </xdr:nvSpPr>
      <xdr:spPr>
        <a:xfrm>
          <a:off x="0" y="0"/>
          <a:ext cx="0" cy="7353300"/>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400" b="1" i="0" u="sng" baseline="0">
              <a:solidFill>
                <a:srgbClr val="000000"/>
              </a:solidFill>
              <a:latin typeface="Simplified Arabic"/>
              <a:ea typeface="Simplified Arabic"/>
              <a:cs typeface="Simplified Arabic"/>
            </a:rPr>
            <a:t>تحليل معدلات التضخم
</a:t>
          </a:r>
          <a:r>
            <a:rPr lang="en-US" cap="none" sz="1200" b="1" i="0" u="sng" baseline="0">
              <a:solidFill>
                <a:srgbClr val="000000"/>
              </a:solidFill>
              <a:latin typeface="Simplified Arabic"/>
              <a:ea typeface="Simplified Arabic"/>
              <a:cs typeface="Simplified Arabic"/>
            </a:rPr>
            <a:t>
</a:t>
          </a:r>
          <a:r>
            <a:rPr lang="en-US" cap="none" sz="1200" b="1" i="0" u="none" baseline="0">
              <a:solidFill>
                <a:srgbClr val="000000"/>
              </a:solidFill>
              <a:latin typeface="Simplified Arabic"/>
              <a:ea typeface="Simplified Arabic"/>
              <a:cs typeface="Simplified Arabic"/>
            </a:rPr>
            <a:t>
</a:t>
          </a:r>
          <a:r>
            <a:rPr lang="en-US" cap="none" sz="1200" b="0" i="0" u="sng" baseline="0">
              <a:solidFill>
                <a:srgbClr val="000000"/>
              </a:solidFill>
              <a:latin typeface="Simplified Arabic"/>
              <a:ea typeface="Simplified Arabic"/>
              <a:cs typeface="Simplified Arabic"/>
            </a:rPr>
            <a:t>1</a:t>
          </a:r>
          <a:r>
            <a:rPr lang="en-US" cap="none" sz="1200" b="1" i="0" u="sng" baseline="0">
              <a:solidFill>
                <a:srgbClr val="000000"/>
              </a:solidFill>
              <a:latin typeface="Simplified Arabic"/>
              <a:ea typeface="Simplified Arabic"/>
              <a:cs typeface="Simplified Arabic"/>
            </a:rPr>
            <a:t>.</a:t>
          </a:r>
          <a:r>
            <a:rPr lang="en-US" cap="none" sz="1200" b="0" i="0" u="sng" baseline="0">
              <a:solidFill>
                <a:srgbClr val="000000"/>
              </a:solidFill>
              <a:latin typeface="Simplified Arabic"/>
              <a:ea typeface="Simplified Arabic"/>
              <a:cs typeface="Simplified Arabic"/>
            </a:rPr>
            <a:t>معدلات التضخم الشهرية :-</a:t>
          </a:r>
          <a:r>
            <a:rPr lang="en-US" cap="none" sz="1200" b="0" i="0" u="none" baseline="0">
              <a:solidFill>
                <a:srgbClr val="000000"/>
              </a:solidFill>
              <a:latin typeface="Simplified Arabic"/>
              <a:ea typeface="Simplified Arabic"/>
              <a:cs typeface="Simplified Arabic"/>
            </a:rPr>
            <a:t>
</a:t>
          </a:r>
          <a:r>
            <a:rPr lang="en-US" cap="none" sz="1200" b="0" i="0" u="none" baseline="0">
              <a:solidFill>
                <a:srgbClr val="000000"/>
              </a:solidFill>
              <a:latin typeface="Simplified Arabic"/>
              <a:ea typeface="Simplified Arabic"/>
              <a:cs typeface="Simplified Arabic"/>
            </a:rPr>
            <a:t>بلغ الرقم القياسي العام لاسعار المستهلك لشهر كانون الثاني / 2011 في العراق (130.5 %) مسجلا ارتفاعا بلغت نسبته ( 2.0 % ) عن الشهر الماضي ويرجع ذلك الى ارتفاع  اسعار معظم الاقسام السلعية التالية  ( الاغذية والمشروبات غير الكحولية، الملابس والاحذية ، السكن ،  الصحة ، التعليم ، المطاعم ، السلع والخدمات المتنوعة) حيث بلغت نسب التغير الشهرية لها ( 0.7 % ،0.3 % ،5.4% ، 0.4 % ، 1.2 % ، 0.3 %، 0.4 % ) على التوالي.
</a:t>
          </a:r>
          <a:r>
            <a:rPr lang="en-US" cap="none" sz="1200" b="0" i="0" u="none" baseline="0">
              <a:solidFill>
                <a:srgbClr val="000000"/>
              </a:solidFill>
              <a:latin typeface="Simplified Arabic"/>
              <a:ea typeface="Simplified Arabic"/>
              <a:cs typeface="Simplified Arabic"/>
            </a:rPr>
            <a:t>ان سبب الارتفاع في قسم الاغذية والمشروبات غير الكحولية يرجع بصورة اساسية الى الارتفاع في اسعار المجموعة الفرعية الفواكه والسكر والمنتجات السكرية .
</a:t>
          </a:r>
          <a:r>
            <a:rPr lang="en-US" cap="none" sz="1200" b="0" i="0" u="none" baseline="0">
              <a:solidFill>
                <a:srgbClr val="000000"/>
              </a:solidFill>
              <a:latin typeface="Simplified Arabic"/>
              <a:ea typeface="Simplified Arabic"/>
              <a:cs typeface="Simplified Arabic"/>
            </a:rPr>
            <a:t>اما بالنسبة الى الاقسام ( المشروبات الكحولية والتبغ ، التجهيزات والمعدات المنزلية والصيانة ، النقل  ، الترفيه والثقافة ) فقد سجلت انخفاضا عن الشهر الماضي بنسب قدرها (0.4 % ، 0.3 %، 0.1 % ، 0.2 %) على التوالي .
</a:t>
          </a:r>
          <a:r>
            <a:rPr lang="en-US" cap="none" sz="1200" b="0" i="0" u="none" baseline="0">
              <a:solidFill>
                <a:srgbClr val="000000"/>
              </a:solidFill>
              <a:latin typeface="Simplified Arabic"/>
              <a:ea typeface="Simplified Arabic"/>
              <a:cs typeface="Simplified Arabic"/>
            </a:rPr>
            <a:t>
</a:t>
          </a:r>
          <a:r>
            <a:rPr lang="en-US" cap="none" sz="1200" b="0" i="0" u="sng" baseline="0">
              <a:solidFill>
                <a:srgbClr val="000000"/>
              </a:solidFill>
              <a:latin typeface="Simplified Arabic"/>
              <a:ea typeface="Simplified Arabic"/>
              <a:cs typeface="Simplified Arabic"/>
            </a:rPr>
            <a:t>2.معدلات التضخم السنوية :-</a:t>
          </a:r>
          <a:r>
            <a:rPr lang="en-US" cap="none" sz="1200" b="0" i="0" u="none" baseline="0">
              <a:solidFill>
                <a:srgbClr val="000000"/>
              </a:solidFill>
              <a:latin typeface="Simplified Arabic"/>
              <a:ea typeface="Simplified Arabic"/>
              <a:cs typeface="Simplified Arabic"/>
            </a:rPr>
            <a:t>
</a:t>
          </a:r>
          <a:r>
            <a:rPr lang="en-US" cap="none" sz="1200" b="0" i="0" u="none" baseline="0">
              <a:solidFill>
                <a:srgbClr val="000000"/>
              </a:solidFill>
              <a:latin typeface="Simplified Arabic"/>
              <a:ea typeface="Simplified Arabic"/>
              <a:cs typeface="Simplified Arabic"/>
            </a:rPr>
            <a:t>بلغ الرقم القياسي العام لاسعار المستهلك لشهر كانون الثاني / 2011 في العراق (130.5 %) مسجلا ارتفاعا بلغت نسبته  (5.8 %) عن شهر كانون الثاني 2010 الذي بلغ (123.3 %) وذلك بسبب ارتفاع الارقام القياسية للاقسام التالية ( الاغذية والمشروبات غير الكحولية ، المشروبات الكحولية والتبغ ، الملابس والاحذية ، السكن ، الصحة ، النقل ، التعليم ، المطاعم ، السلع والخدمات المتنوعة) وبنسبة (6.5 % ،3.1 %، 0.1 %، 10.3 % ، 8.0 %، 0.5 %، 3.6 %، 5.6 %، 8.9 %) على التوالي.
</a:t>
          </a:r>
          <a:r>
            <a:rPr lang="en-US" cap="none" sz="1200" b="0" i="0" u="none" baseline="0">
              <a:solidFill>
                <a:srgbClr val="000000"/>
              </a:solidFill>
              <a:latin typeface="Simplified Arabic"/>
              <a:ea typeface="Simplified Arabic"/>
              <a:cs typeface="Simplified Arabic"/>
            </a:rPr>
            <a:t>ان سبب هذا الارتفاع يرجع الى ارتفاع اسعار بعض السلع عن شهر كانون الثاني 2010 ففي قسم الاغذية ارتفعت اسعار اللحوم والاسماك والزيوت والدهون والفواكه والخضراوات والسكر والمنتجات السكرية ومنتجات الاغذية الاخرى اما في قسم السكن فقد ارتفعت اسعار ايجارات الدور السكنية كذالك ارتفاع اسعار اجور الكهرباء نتيجة تطبيق التسعيرة الجديدة .
</a:t>
          </a:r>
          <a:r>
            <a:rPr lang="en-US" cap="none" sz="1200" b="1" i="0" u="none" baseline="0">
              <a:solidFill>
                <a:srgbClr val="000000"/>
              </a:solidFill>
              <a:latin typeface="Arial"/>
              <a:ea typeface="Arial"/>
              <a:cs typeface="Arial"/>
            </a:rPr>
            <a:t>
</a:t>
          </a:r>
          <a:r>
            <a:rPr lang="en-US" cap="none" sz="1200" b="0" i="0" u="sng" baseline="0">
              <a:solidFill>
                <a:srgbClr val="000000"/>
              </a:solidFill>
              <a:latin typeface="Simplified Arabic"/>
              <a:ea typeface="Simplified Arabic"/>
              <a:cs typeface="Simplified Arabic"/>
            </a:rPr>
            <a:t>3.معدلات التضخم بالمقارنة مع سنة 2007:-</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ب</a:t>
          </a:r>
          <a:r>
            <a:rPr lang="en-US" cap="none" sz="1200" b="0" i="0" u="none" baseline="0">
              <a:solidFill>
                <a:srgbClr val="000000"/>
              </a:solidFill>
              <a:latin typeface="Simplified Arabic"/>
              <a:ea typeface="Simplified Arabic"/>
              <a:cs typeface="Simplified Arabic"/>
            </a:rPr>
            <a:t>لغ الرقم القياسي لاسعار المستهلك (130.5%) في شهر كانون الثاني 2011 اي ان المستوى العام للاسعار في شهر كانون الثاني 2011 ارتفع بنسبة 30.5% عما هو عليه في سنة 2007.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0</xdr:col>
      <xdr:colOff>0</xdr:colOff>
      <xdr:row>0</xdr:row>
      <xdr:rowOff>0</xdr:rowOff>
    </xdr:from>
    <xdr:to>
      <xdr:col>0</xdr:col>
      <xdr:colOff>0</xdr:colOff>
      <xdr:row>31</xdr:row>
      <xdr:rowOff>0</xdr:rowOff>
    </xdr:to>
    <xdr:sp>
      <xdr:nvSpPr>
        <xdr:cNvPr id="4" name="Text Box 11"/>
        <xdr:cNvSpPr txBox="1">
          <a:spLocks noChangeArrowheads="1"/>
        </xdr:cNvSpPr>
      </xdr:nvSpPr>
      <xdr:spPr>
        <a:xfrm>
          <a:off x="0" y="0"/>
          <a:ext cx="0" cy="7353300"/>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0" i="0" u="none" baseline="0">
              <a:solidFill>
                <a:srgbClr val="000000"/>
              </a:solidFill>
              <a:latin typeface="Simplified Arabic"/>
              <a:ea typeface="Simplified Arabic"/>
              <a:cs typeface="Simplified Arabic"/>
            </a:rPr>
            <a:t>
</a:t>
          </a:r>
          <a:r>
            <a:rPr lang="en-US" cap="none" sz="1200" b="0" i="0" u="none" baseline="0">
              <a:solidFill>
                <a:srgbClr val="000000"/>
              </a:solidFill>
              <a:latin typeface="Simplified Arabic"/>
              <a:ea typeface="Simplified Arabic"/>
              <a:cs typeface="Simplified Arabic"/>
            </a:rPr>
            <a:t>
</a:t>
          </a:r>
          <a:r>
            <a:rPr lang="en-US" cap="none" sz="1200" b="0" i="0" u="sng" baseline="0">
              <a:solidFill>
                <a:srgbClr val="000000"/>
              </a:solidFill>
              <a:latin typeface="Simplified Arabic"/>
              <a:ea typeface="Simplified Arabic"/>
              <a:cs typeface="Simplified Arabic"/>
            </a:rPr>
            <a:t>4.التضخم الاساس :-</a:t>
          </a:r>
          <a:r>
            <a:rPr lang="en-US" cap="none" sz="1200" b="0" i="0" u="none" baseline="0">
              <a:solidFill>
                <a:srgbClr val="000000"/>
              </a:solidFill>
              <a:latin typeface="Simplified Arabic"/>
              <a:ea typeface="Simplified Arabic"/>
              <a:cs typeface="Simplified Arabic"/>
            </a:rPr>
            <a:t>
</a:t>
          </a:r>
          <a:r>
            <a:rPr lang="en-US" cap="none" sz="1200" b="0" i="0" u="none" baseline="0">
              <a:solidFill>
                <a:srgbClr val="000000"/>
              </a:solidFill>
              <a:latin typeface="Simplified Arabic"/>
              <a:ea typeface="Simplified Arabic"/>
              <a:cs typeface="Simplified Arabic"/>
            </a:rPr>
            <a:t>بلغ التضخم الاساس في شهر كانون الثاني 2011 بالمقارنة مع الشهر السابق ( 2.0% ) و ( 5.3% ) بالمقارنة مع شهر كانون الثاني 2010 .
</a:t>
          </a:r>
          <a:r>
            <a:rPr lang="en-US" cap="none" sz="1200" b="0" i="0" u="none" baseline="0">
              <a:solidFill>
                <a:srgbClr val="000000"/>
              </a:solidFill>
              <a:latin typeface="Simplified Arabic"/>
              <a:ea typeface="Simplified Arabic"/>
              <a:cs typeface="Simplified Arabic"/>
            </a:rPr>
            <a:t>
</a:t>
          </a:r>
          <a:r>
            <a:rPr lang="en-US" cap="none" sz="1200" b="0" i="0" u="sng" baseline="0">
              <a:solidFill>
                <a:srgbClr val="000000"/>
              </a:solidFill>
              <a:latin typeface="Simplified Arabic"/>
              <a:ea typeface="Simplified Arabic"/>
              <a:cs typeface="Simplified Arabic"/>
            </a:rPr>
            <a:t>5.نسب المساهمة :-</a:t>
          </a:r>
          <a:r>
            <a:rPr lang="en-US" cap="none" sz="1200" b="0" i="0" u="none" baseline="0">
              <a:solidFill>
                <a:srgbClr val="000000"/>
              </a:solidFill>
              <a:latin typeface="Simplified Arabic"/>
              <a:ea typeface="Simplified Arabic"/>
              <a:cs typeface="Simplified Arabic"/>
            </a:rPr>
            <a:t>
</a:t>
          </a:r>
          <a:r>
            <a:rPr lang="en-US" cap="none" sz="1200" b="0" i="0" u="none" baseline="0">
              <a:solidFill>
                <a:srgbClr val="000000"/>
              </a:solidFill>
              <a:latin typeface="Simplified Arabic"/>
              <a:ea typeface="Simplified Arabic"/>
              <a:cs typeface="Simplified Arabic"/>
            </a:rPr>
            <a:t>المساهمة في نسب التغير هو تعبير عن الاهمية النسبية للارقام القياسية لاقسام </a:t>
          </a:r>
          <a:r>
            <a:rPr lang="en-US" cap="none" sz="1200" b="0" i="0" u="none" baseline="0">
              <a:solidFill>
                <a:srgbClr val="000000"/>
              </a:solidFill>
              <a:latin typeface="Simplified Arabic"/>
              <a:ea typeface="Simplified Arabic"/>
              <a:cs typeface="Simplified Arabic"/>
            </a:rPr>
            <a:t>COICOP </a:t>
          </a:r>
          <a:r>
            <a:rPr lang="en-US" cap="none" sz="1200" b="0" i="0" u="none" baseline="0">
              <a:solidFill>
                <a:srgbClr val="000000"/>
              </a:solidFill>
              <a:latin typeface="Simplified Arabic"/>
              <a:ea typeface="Simplified Arabic"/>
              <a:cs typeface="Simplified Arabic"/>
            </a:rPr>
            <a:t>التي تاخذ الاوزان المقابلة لها بالاعتبار.
</a:t>
          </a:r>
          <a:r>
            <a:rPr lang="en-US" cap="none" sz="1200" b="0" i="0" u="none" baseline="0">
              <a:solidFill>
                <a:srgbClr val="000000"/>
              </a:solidFill>
              <a:latin typeface="Simplified Arabic"/>
              <a:ea typeface="Simplified Arabic"/>
              <a:cs typeface="Simplified Arabic"/>
            </a:rPr>
            <a:t>بلغت نسبة المساهمة في نسبة التغير الشهري 86.6 %  لقسم السكن لشهر كانون الثاني 2011 مسجلة اعلى نسبة مساهمة يلي ذلك قسم الاغذية والمشروبات غير الكحولية بنسبة 11.7 % يليها قسم الملابس والاحذية بنسبة  1.2 % . وان نسب المساهمة اقل من ذلك لبقية الاقسام.
</a:t>
          </a:r>
          <a:r>
            <a:rPr lang="en-US" cap="none" sz="1200" b="0" i="0" u="none" baseline="0">
              <a:solidFill>
                <a:srgbClr val="000000"/>
              </a:solidFill>
              <a:latin typeface="Simplified Arabic"/>
              <a:ea typeface="Simplified Arabic"/>
              <a:cs typeface="Simplified Arabic"/>
            </a:rPr>
            <a:t> فيما يتعلق بنسب المساهمة السنوية  لشهر كانون الثاني 2011 فقد سجل قسم السكن اعلى نسبة مساهمة بلغت 55.2 % وذلك بسبب الوزن العالي لهذا القسم ثم قسم الأغذية والمشروبات غير الكحولية بنسبة 36.2 % يلي ذلك قسم السلع والخدمات المتنوعة بنسبة 6.9 % ثم قسم الصحة بنسبة 3.4 % و قسم الاتصال بنسبة  -3.4 % واخيرا قسم المطاعم فقد ساهم بنسبة 1.7 %. وان نسب المساهمة اقل من ذلك لبقية الاقسام .
</a:t>
          </a:r>
          <a:r>
            <a:rPr lang="en-US" cap="none" sz="1200" b="0" i="0" u="none" baseline="0">
              <a:solidFill>
                <a:srgbClr val="000000"/>
              </a:solidFill>
              <a:latin typeface="Simplified Arabic"/>
              <a:ea typeface="Simplified Arabic"/>
              <a:cs typeface="Simplified Arabic"/>
            </a:rPr>
            <a:t>
</a:t>
          </a:r>
          <a:r>
            <a:rPr lang="en-US" cap="none" sz="1200" b="1" i="0" u="none" baseline="0">
              <a:solidFill>
                <a:srgbClr val="000000"/>
              </a:solidFill>
              <a:latin typeface="Simplified Arabic"/>
              <a:ea typeface="Simplified Arabic"/>
              <a:cs typeface="Simplified Arabic"/>
            </a:rPr>
            <a:t>ملاحظة :- من الجدير بالذكر ان سبب ارتفاع التضخم الشهري والسنوي والذي بلغ 2% و 5.8% على الترتيب يرجع الى اعتماد التسعيرة الجديدة للكهرباء  وفي حالة اعتماد التسعيرة القديمة للكهرباء فأن معدلات التضخم الشهرية والسنوية تبلغ 0.7% و 4.5% .
</a:t>
          </a:r>
          <a:r>
            <a:rPr lang="en-US" cap="none" sz="1200" b="1" i="0" u="none" baseline="0">
              <a:solidFill>
                <a:srgbClr val="000000"/>
              </a:solidFill>
              <a:latin typeface="Simplified Arabic"/>
              <a:ea typeface="Simplified Arabic"/>
              <a:cs typeface="Simplified Arabic"/>
            </a:rPr>
            <a:t>               </a:t>
          </a:r>
          <a:r>
            <a:rPr lang="en-US" cap="none" sz="1000" b="0" i="0" u="none" baseline="0">
              <a:solidFill>
                <a:srgbClr val="000000"/>
              </a:solidFill>
              <a:latin typeface="Arial"/>
              <a:ea typeface="Arial"/>
              <a:cs typeface="Arial"/>
            </a:rPr>
            <a:t>
</a:t>
          </a:r>
        </a:p>
      </xdr:txBody>
    </xdr:sp>
    <xdr:clientData/>
  </xdr:twoCellAnchor>
  <xdr:twoCellAnchor>
    <xdr:from>
      <xdr:col>11</xdr:col>
      <xdr:colOff>0</xdr:colOff>
      <xdr:row>19</xdr:row>
      <xdr:rowOff>9525</xdr:rowOff>
    </xdr:from>
    <xdr:to>
      <xdr:col>11</xdr:col>
      <xdr:colOff>0</xdr:colOff>
      <xdr:row>29</xdr:row>
      <xdr:rowOff>19050</xdr:rowOff>
    </xdr:to>
    <xdr:sp>
      <xdr:nvSpPr>
        <xdr:cNvPr id="5" name="Text Box 12"/>
        <xdr:cNvSpPr txBox="1">
          <a:spLocks noChangeArrowheads="1"/>
        </xdr:cNvSpPr>
      </xdr:nvSpPr>
      <xdr:spPr>
        <a:xfrm>
          <a:off x="7010400" y="4581525"/>
          <a:ext cx="0" cy="2771775"/>
        </a:xfrm>
        <a:prstGeom prst="rect">
          <a:avLst/>
        </a:prstGeom>
        <a:solidFill>
          <a:srgbClr val="FFFFFF"/>
        </a:solidFill>
        <a:ln w="9525" cmpd="sng">
          <a:noFill/>
        </a:ln>
      </xdr:spPr>
      <xdr:txBody>
        <a:bodyPr vertOverflow="clip" wrap="square" lIns="0" tIns="54864" rIns="27432" bIns="0"/>
        <a:p>
          <a:pPr algn="r">
            <a:defRPr/>
          </a:pPr>
          <a:r>
            <a:rPr lang="en-US" cap="none" sz="1000" b="0" i="0" u="none" baseline="0">
              <a:solidFill>
                <a:srgbClr val="000000"/>
              </a:solidFill>
              <a:latin typeface="Simplified Arabic"/>
              <a:ea typeface="Simplified Arabic"/>
              <a:cs typeface="Simplified Arabic"/>
            </a:rPr>
            <a:t>منطقة كردستان تشمل المحافظات  ( اربيل ، سليمانية،دهوك) .
</a:t>
          </a:r>
          <a:r>
            <a:rPr lang="en-US" cap="none" sz="1000" b="0" i="0" u="none" baseline="0">
              <a:solidFill>
                <a:srgbClr val="000000"/>
              </a:solidFill>
              <a:latin typeface="Simplified Arabic"/>
              <a:ea typeface="Simplified Arabic"/>
              <a:cs typeface="Simplified Arabic"/>
            </a:rPr>
            <a:t>منطقة الوسط تشمل المحافظات ( نينوى ،كركوك ،ديالى ،الانبار ،بغداد ، صلاح الدين ) .
</a:t>
          </a:r>
          <a:r>
            <a:rPr lang="en-US" cap="none" sz="1000" b="0" i="0" u="none" baseline="0">
              <a:solidFill>
                <a:srgbClr val="000000"/>
              </a:solidFill>
              <a:latin typeface="Simplified Arabic"/>
              <a:ea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twoCellAnchor>
    <xdr:from>
      <xdr:col>0</xdr:col>
      <xdr:colOff>0</xdr:colOff>
      <xdr:row>0</xdr:row>
      <xdr:rowOff>0</xdr:rowOff>
    </xdr:from>
    <xdr:to>
      <xdr:col>0</xdr:col>
      <xdr:colOff>0</xdr:colOff>
      <xdr:row>31</xdr:row>
      <xdr:rowOff>0</xdr:rowOff>
    </xdr:to>
    <xdr:sp>
      <xdr:nvSpPr>
        <xdr:cNvPr id="6" name="Text Box 13"/>
        <xdr:cNvSpPr txBox="1">
          <a:spLocks noChangeArrowheads="1"/>
        </xdr:cNvSpPr>
      </xdr:nvSpPr>
      <xdr:spPr>
        <a:xfrm>
          <a:off x="0" y="0"/>
          <a:ext cx="0" cy="7353300"/>
        </a:xfrm>
        <a:prstGeom prst="rect">
          <a:avLst/>
        </a:prstGeom>
        <a:solidFill>
          <a:srgbClr val="FFFFFF"/>
        </a:solidFill>
        <a:ln w="9525" cmpd="sng">
          <a:noFill/>
        </a:ln>
      </xdr:spPr>
      <xdr:txBody>
        <a:bodyPr vertOverflow="clip" wrap="square" lIns="0" tIns="64008" rIns="27432" bIns="0"/>
        <a:p>
          <a:pPr algn="r">
            <a:defRPr/>
          </a:pPr>
          <a:r>
            <a:rPr lang="en-US" cap="none" sz="1200" b="0" i="0" u="none" baseline="0">
              <a:solidFill>
                <a:srgbClr val="000000"/>
              </a:solidFill>
              <a:latin typeface="Simplified Arabic"/>
              <a:ea typeface="Simplified Arabic"/>
              <a:cs typeface="Simplified Arabic"/>
            </a:rPr>
            <a:t>Consumption by Purpose </a:t>
          </a:r>
          <a:r>
            <a:rPr lang="en-US" cap="none" sz="1200" b="0" i="0" u="none" baseline="0">
              <a:solidFill>
                <a:srgbClr val="000000"/>
              </a:solidFill>
              <a:latin typeface="Simplified Arabic"/>
              <a:ea typeface="Simplified Arabic"/>
              <a:cs typeface="Simplified Arabic"/>
            </a:rPr>
            <a:t>واختصاراً  </a:t>
          </a:r>
          <a:r>
            <a:rPr lang="en-US" cap="none" sz="1200" b="0" i="0" u="none" baseline="0">
              <a:solidFill>
                <a:srgbClr val="000000"/>
              </a:solidFill>
              <a:latin typeface="Simplified Arabic"/>
              <a:ea typeface="Simplified Arabic"/>
              <a:cs typeface="Simplified Arabic"/>
            </a:rPr>
            <a:t>COICOP </a:t>
          </a:r>
          <a:r>
            <a:rPr lang="en-US" cap="none" sz="1200" b="0" i="0" u="none" baseline="0">
              <a:solidFill>
                <a:srgbClr val="000000"/>
              </a:solidFill>
              <a:latin typeface="Simplified Arabic"/>
              <a:ea typeface="Simplified Arabic"/>
              <a:cs typeface="Simplified Arabic"/>
            </a:rPr>
            <a:t>و64 مجموعة فرعية مقارنة بـ 446 صنفاً للسلة القديمة موزعة على 9 مجاميع رئيسية و33 مجموعة فرعية بموجب التصنيف الصناعي المعياري الدولي </a:t>
          </a:r>
          <a:r>
            <a:rPr lang="en-US" cap="none" sz="1200" b="0" i="0" u="none" baseline="0">
              <a:solidFill>
                <a:srgbClr val="000000"/>
              </a:solidFill>
              <a:latin typeface="Simplified Arabic"/>
              <a:ea typeface="Simplified Arabic"/>
              <a:cs typeface="Simplified Arabic"/>
            </a:rPr>
            <a:t>International Standardized Industrial Classification </a:t>
          </a:r>
          <a:r>
            <a:rPr lang="en-US" cap="none" sz="1200" b="0" i="0" u="none" baseline="0">
              <a:solidFill>
                <a:srgbClr val="000000"/>
              </a:solidFill>
              <a:latin typeface="Simplified Arabic"/>
              <a:ea typeface="Simplified Arabic"/>
              <a:cs typeface="Simplified Arabic"/>
            </a:rPr>
            <a:t>واختصاراً </a:t>
          </a:r>
          <a:r>
            <a:rPr lang="en-US" cap="none" sz="1200" b="0" i="0" u="none" baseline="0">
              <a:solidFill>
                <a:srgbClr val="000000"/>
              </a:solidFill>
              <a:latin typeface="Simplified Arabic"/>
              <a:ea typeface="Simplified Arabic"/>
              <a:cs typeface="Simplified Arabic"/>
            </a:rPr>
            <a:t>ISIC. 
</a:t>
          </a:r>
          <a:r>
            <a:rPr lang="en-US" cap="none" sz="1200" b="0" i="0" u="none" baseline="0">
              <a:solidFill>
                <a:srgbClr val="000000"/>
              </a:solidFill>
              <a:latin typeface="Simplified Arabic"/>
              <a:ea typeface="Simplified Arabic"/>
              <a:cs typeface="Simplified Arabic"/>
            </a:rPr>
            <a:t>  </a:t>
          </a:r>
          <a:r>
            <a:rPr lang="en-US" cap="none" sz="1200" b="0" i="0" u="sng" baseline="0">
              <a:solidFill>
                <a:srgbClr val="000000"/>
              </a:solidFill>
              <a:latin typeface="Arial"/>
              <a:ea typeface="Arial"/>
              <a:cs typeface="Arial"/>
            </a:rPr>
            <a:t>
</a:t>
          </a:r>
          <a:r>
            <a:rPr lang="en-US" cap="none" sz="1200" b="0" i="0" u="sng" baseline="0">
              <a:solidFill>
                <a:srgbClr val="000000"/>
              </a:solidFill>
              <a:latin typeface="Arial"/>
              <a:ea typeface="Arial"/>
              <a:cs typeface="Arial"/>
            </a:rPr>
            <a:t>3</a:t>
          </a:r>
          <a:r>
            <a:rPr lang="en-US" cap="none" sz="1200" b="0" i="0" u="sng" baseline="0">
              <a:solidFill>
                <a:srgbClr val="000000"/>
              </a:solidFill>
              <a:latin typeface="Simplified Arabic"/>
              <a:ea typeface="Simplified Arabic"/>
              <a:cs typeface="Simplified Arabic"/>
            </a:rPr>
            <a:t>. </a:t>
          </a:r>
          <a:r>
            <a:rPr lang="en-US" cap="none" sz="1200" b="0" i="0" u="sng" baseline="0">
              <a:solidFill>
                <a:srgbClr val="000000"/>
              </a:solidFill>
              <a:latin typeface="Simplified Arabic"/>
              <a:ea typeface="Simplified Arabic"/>
              <a:cs typeface="Simplified Arabic"/>
            </a:rPr>
            <a:t>التصنيف المستخدم </a:t>
          </a:r>
          <a:r>
            <a:rPr lang="en-US" cap="none" sz="1200" b="0" i="0" u="sng" baseline="0">
              <a:solidFill>
                <a:srgbClr val="000000"/>
              </a:solidFill>
              <a:latin typeface="Simplified Arabic"/>
              <a:ea typeface="Simplified Arabic"/>
              <a:cs typeface="Simplified Arabic"/>
            </a:rPr>
            <a:t>Expenditure Classification
</a:t>
          </a:r>
          <a:r>
            <a:rPr lang="en-US" cap="none" sz="1200" b="0" i="0" u="none" baseline="0">
              <a:solidFill>
                <a:srgbClr val="000000"/>
              </a:solidFill>
              <a:latin typeface="Simplified Arabic"/>
              <a:ea typeface="Simplified Arabic"/>
              <a:cs typeface="Simplified Arabic"/>
            </a:rPr>
            <a:t>تم استخدام تصنيف </a:t>
          </a:r>
          <a:r>
            <a:rPr lang="en-US" cap="none" sz="1200" b="0" i="0" u="none" baseline="0">
              <a:solidFill>
                <a:srgbClr val="000000"/>
              </a:solidFill>
              <a:latin typeface="Simplified Arabic"/>
              <a:ea typeface="Simplified Arabic"/>
              <a:cs typeface="Simplified Arabic"/>
            </a:rPr>
            <a:t>COICOP (</a:t>
          </a:r>
          <a:r>
            <a:rPr lang="en-US" cap="none" sz="1200" b="0" i="0" u="none" baseline="0">
              <a:solidFill>
                <a:srgbClr val="000000"/>
              </a:solidFill>
              <a:latin typeface="Simplified Arabic"/>
              <a:ea typeface="Simplified Arabic"/>
              <a:cs typeface="Simplified Arabic"/>
            </a:rPr>
            <a:t>تصنيف الاستهلاك الفردي حسب الغرض</a:t>
          </a:r>
          <a:r>
            <a:rPr lang="en-US" cap="none" sz="1200" b="0" i="0" u="none" baseline="0">
              <a:solidFill>
                <a:srgbClr val="000000"/>
              </a:solidFill>
              <a:latin typeface="Simplified Arabic"/>
              <a:ea typeface="Simplified Arabic"/>
              <a:cs typeface="Simplified Arabic"/>
            </a:rPr>
            <a:t>Classification of Individual Consumption by Purpose) </a:t>
          </a:r>
          <a:r>
            <a:rPr lang="en-US" cap="none" sz="1200" b="0" i="0" u="none" baseline="0">
              <a:solidFill>
                <a:srgbClr val="000000"/>
              </a:solidFill>
              <a:latin typeface="Simplified Arabic"/>
              <a:ea typeface="Simplified Arabic"/>
              <a:cs typeface="Simplified Arabic"/>
            </a:rPr>
            <a:t>، والذي يتالف من 12 قسما ويوصى باستعماله لاغراض المقارنات الدولية وقد اعتمد التصنيف وحسب متطلبات العراق حيث كانت المجاميع الأكبر هي الأقسام 2digts ثم المجاميع الرئيسية 1digit  والمجاميع الفرعية 1digit  والسلع  item or products   بمرتبتين 2digits وأخيرا الأصناف 1digit وعليه فقد اعتمد التصنيف بسبعة مراتب 7digits .
4. احتساب الاهميات النسبية (الاوزان)Weighting Diagram 
نظراً لتفاوت الاهميات النسبية للسلع والخدمات المختلفة بالنسبة للمستهلك فانه يتوجب احتساب الاهميات النسبية لكل سلعة وخدمة بالاعتماد على متوسط انفاق الفرد الشهري الماخوذ من المسح الاجتماعي والاقتصادي للاسرة في العراق لسنة 2007 .
ونظراً لحذف بعض السلع والخدمات من المجاميع الرئيسية والفرعية بموجب تصنيف COICOP ولكي نحافظ على الاهمية النسبية لهذه المجاميع فقد تم توزيع قيمة الانفاق على السلع والخدمات المحذوفة تناسبياً على السلع والخدمات المتضمنة في السلة السلعية .            
5. الصيغة المستخدمة The Formula of Price Index Number  
استخدمت صيغة لاسبير التي تعتمد اوزان ( تثقيلات) الاساس في احتساب الارقام القياسية للمجاميع الفرعية والرئيسة والرقم القياسي العام.
6. التغطية Coverage
تجمع الاسعار من مركز المحافظة بالاضافة الى اهم قضاء من ناحية عدد السكان (عدا قضاء المركز) علما انه قد تم استشارة المحافظات في اختيار القضاء اخذين بنظر الاعتبار التباين في الاسعار بين الوحدات الادارية والكلفة وامكانية الوصول الى الوحدة الادارية.ويغطي الرقم الجديد مناطق حضرية تشكل 67% من سكان العراق في سنة 2007.
7. التضخم الاساس Core Inflation
احتسب التضخم الاساس بعد استبعاد بعض السلع ذات الاسعار المتذبذبة وهي مجموعتي الفواكه والخضراوات في قسم الاغذية والمشروبات غير الكحولية بالاضافة الى ( النفط والغاز ) ضمن قسم السكن.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19</xdr:row>
      <xdr:rowOff>9525</xdr:rowOff>
    </xdr:from>
    <xdr:to>
      <xdr:col>11</xdr:col>
      <xdr:colOff>0</xdr:colOff>
      <xdr:row>29</xdr:row>
      <xdr:rowOff>19050</xdr:rowOff>
    </xdr:to>
    <xdr:sp>
      <xdr:nvSpPr>
        <xdr:cNvPr id="1" name="Text Box 12"/>
        <xdr:cNvSpPr txBox="1">
          <a:spLocks noChangeArrowheads="1"/>
        </xdr:cNvSpPr>
      </xdr:nvSpPr>
      <xdr:spPr>
        <a:xfrm>
          <a:off x="6886575" y="3848100"/>
          <a:ext cx="0" cy="2600325"/>
        </a:xfrm>
        <a:prstGeom prst="rect">
          <a:avLst/>
        </a:prstGeom>
        <a:solidFill>
          <a:srgbClr val="FFFFFF"/>
        </a:solidFill>
        <a:ln w="9525" cmpd="sng">
          <a:noFill/>
        </a:ln>
      </xdr:spPr>
      <xdr:txBody>
        <a:bodyPr vertOverflow="clip" wrap="square" lIns="0" tIns="54864" rIns="27432" bIns="0"/>
        <a:p>
          <a:pPr algn="r">
            <a:defRPr/>
          </a:pPr>
          <a:r>
            <a:rPr lang="en-US" cap="none" sz="1000" b="0" i="0" u="none" baseline="0">
              <a:solidFill>
                <a:srgbClr val="000000"/>
              </a:solidFill>
              <a:latin typeface="Simplified Arabic"/>
              <a:ea typeface="Simplified Arabic"/>
              <a:cs typeface="Simplified Arabic"/>
            </a:rPr>
            <a:t>منطقة كردستان تشمل المحافظات  ( اربيل ، سليمانية،دهوك) .
</a:t>
          </a:r>
          <a:r>
            <a:rPr lang="en-US" cap="none" sz="1000" b="0" i="0" u="none" baseline="0">
              <a:solidFill>
                <a:srgbClr val="000000"/>
              </a:solidFill>
              <a:latin typeface="Simplified Arabic"/>
              <a:ea typeface="Simplified Arabic"/>
              <a:cs typeface="Simplified Arabic"/>
            </a:rPr>
            <a:t>منطقة الوسط تشمل المحافظات ( نينوى ،كركوك ،ديالى ،الانبار ،بغداد ، صلاح الدين ) .
</a:t>
          </a:r>
          <a:r>
            <a:rPr lang="en-US" cap="none" sz="1000" b="0" i="0" u="none" baseline="0">
              <a:solidFill>
                <a:srgbClr val="000000"/>
              </a:solidFill>
              <a:latin typeface="Simplified Arabic"/>
              <a:ea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19</xdr:row>
      <xdr:rowOff>9525</xdr:rowOff>
    </xdr:from>
    <xdr:to>
      <xdr:col>8</xdr:col>
      <xdr:colOff>0</xdr:colOff>
      <xdr:row>29</xdr:row>
      <xdr:rowOff>0</xdr:rowOff>
    </xdr:to>
    <xdr:sp>
      <xdr:nvSpPr>
        <xdr:cNvPr id="1" name="Text Box 12"/>
        <xdr:cNvSpPr txBox="1">
          <a:spLocks noChangeArrowheads="1"/>
        </xdr:cNvSpPr>
      </xdr:nvSpPr>
      <xdr:spPr>
        <a:xfrm>
          <a:off x="7248525" y="4267200"/>
          <a:ext cx="0" cy="2790825"/>
        </a:xfrm>
        <a:prstGeom prst="rect">
          <a:avLst/>
        </a:prstGeom>
        <a:solidFill>
          <a:srgbClr val="FFFFFF"/>
        </a:solidFill>
        <a:ln w="9525" cmpd="sng">
          <a:noFill/>
        </a:ln>
      </xdr:spPr>
      <xdr:txBody>
        <a:bodyPr vertOverflow="clip" wrap="square" lIns="0" tIns="54864" rIns="27432" bIns="0"/>
        <a:p>
          <a:pPr algn="r">
            <a:defRPr/>
          </a:pPr>
          <a:r>
            <a:rPr lang="en-US" cap="none" sz="1000" b="0" i="0" u="none" baseline="0">
              <a:solidFill>
                <a:srgbClr val="000000"/>
              </a:solidFill>
              <a:latin typeface="Simplified Arabic"/>
              <a:ea typeface="Simplified Arabic"/>
              <a:cs typeface="Simplified Arabic"/>
            </a:rPr>
            <a:t>منطقة كردستان تشمل المحافظات  ( اربيل ، سليمانية،دهوك) .
</a:t>
          </a:r>
          <a:r>
            <a:rPr lang="en-US" cap="none" sz="1000" b="0" i="0" u="none" baseline="0">
              <a:solidFill>
                <a:srgbClr val="000000"/>
              </a:solidFill>
              <a:latin typeface="Simplified Arabic"/>
              <a:ea typeface="Simplified Arabic"/>
              <a:cs typeface="Simplified Arabic"/>
            </a:rPr>
            <a:t>منطقة الوسط تشمل المحافظات ( نينوى ،كركوك ،ديالى ،الانبار ،بغداد ، صلاح الدين ) .
</a:t>
          </a:r>
          <a:r>
            <a:rPr lang="en-US" cap="none" sz="1000" b="0" i="0" u="none" baseline="0">
              <a:solidFill>
                <a:srgbClr val="000000"/>
              </a:solidFill>
              <a:latin typeface="Simplified Arabic"/>
              <a:ea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19</xdr:row>
      <xdr:rowOff>9525</xdr:rowOff>
    </xdr:from>
    <xdr:to>
      <xdr:col>9</xdr:col>
      <xdr:colOff>0</xdr:colOff>
      <xdr:row>29</xdr:row>
      <xdr:rowOff>19050</xdr:rowOff>
    </xdr:to>
    <xdr:sp>
      <xdr:nvSpPr>
        <xdr:cNvPr id="1" name="Text Box 12"/>
        <xdr:cNvSpPr txBox="1">
          <a:spLocks noChangeArrowheads="1"/>
        </xdr:cNvSpPr>
      </xdr:nvSpPr>
      <xdr:spPr>
        <a:xfrm>
          <a:off x="6896100" y="4686300"/>
          <a:ext cx="0" cy="2743200"/>
        </a:xfrm>
        <a:prstGeom prst="rect">
          <a:avLst/>
        </a:prstGeom>
        <a:solidFill>
          <a:srgbClr val="FFFFFF"/>
        </a:solidFill>
        <a:ln w="9525" cmpd="sng">
          <a:noFill/>
        </a:ln>
      </xdr:spPr>
      <xdr:txBody>
        <a:bodyPr vertOverflow="clip" wrap="square" lIns="0" tIns="54864" rIns="27432" bIns="0"/>
        <a:p>
          <a:pPr algn="r">
            <a:defRPr/>
          </a:pPr>
          <a:r>
            <a:rPr lang="en-US" cap="none" sz="1000" b="0" i="0" u="none" baseline="0">
              <a:solidFill>
                <a:srgbClr val="000000"/>
              </a:solidFill>
              <a:latin typeface="Simplified Arabic"/>
              <a:ea typeface="Simplified Arabic"/>
              <a:cs typeface="Simplified Arabic"/>
            </a:rPr>
            <a:t>منطقة كردستان تشمل المحافظات  ( اربيل ، سليمانية،دهوك) .
</a:t>
          </a:r>
          <a:r>
            <a:rPr lang="en-US" cap="none" sz="1000" b="0" i="0" u="none" baseline="0">
              <a:solidFill>
                <a:srgbClr val="000000"/>
              </a:solidFill>
              <a:latin typeface="Simplified Arabic"/>
              <a:ea typeface="Simplified Arabic"/>
              <a:cs typeface="Simplified Arabic"/>
            </a:rPr>
            <a:t>منطقة الوسط تشمل المحافظات ( نينوى ،كركوك ،ديالى ،الانبار ،بغداد ، صلاح الدين ) .
</a:t>
          </a:r>
          <a:r>
            <a:rPr lang="en-US" cap="none" sz="1000" b="0" i="0" u="none" baseline="0">
              <a:solidFill>
                <a:srgbClr val="000000"/>
              </a:solidFill>
              <a:latin typeface="Simplified Arabic"/>
              <a:ea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19</xdr:row>
      <xdr:rowOff>9525</xdr:rowOff>
    </xdr:from>
    <xdr:to>
      <xdr:col>9</xdr:col>
      <xdr:colOff>0</xdr:colOff>
      <xdr:row>29</xdr:row>
      <xdr:rowOff>19050</xdr:rowOff>
    </xdr:to>
    <xdr:sp>
      <xdr:nvSpPr>
        <xdr:cNvPr id="1" name="Text Box 12"/>
        <xdr:cNvSpPr txBox="1">
          <a:spLocks noChangeArrowheads="1"/>
        </xdr:cNvSpPr>
      </xdr:nvSpPr>
      <xdr:spPr>
        <a:xfrm>
          <a:off x="6781800" y="4686300"/>
          <a:ext cx="0" cy="2790825"/>
        </a:xfrm>
        <a:prstGeom prst="rect">
          <a:avLst/>
        </a:prstGeom>
        <a:solidFill>
          <a:srgbClr val="FFFFFF"/>
        </a:solidFill>
        <a:ln w="9525" cmpd="sng">
          <a:noFill/>
        </a:ln>
      </xdr:spPr>
      <xdr:txBody>
        <a:bodyPr vertOverflow="clip" wrap="square" lIns="0" tIns="54864" rIns="27432" bIns="0"/>
        <a:p>
          <a:pPr algn="r">
            <a:defRPr/>
          </a:pPr>
          <a:r>
            <a:rPr lang="en-US" cap="none" sz="1000" b="0" i="0" u="none" baseline="0">
              <a:solidFill>
                <a:srgbClr val="000000"/>
              </a:solidFill>
              <a:latin typeface="Simplified Arabic"/>
              <a:ea typeface="Simplified Arabic"/>
              <a:cs typeface="Simplified Arabic"/>
            </a:rPr>
            <a:t>منطقة كردستان تشمل المحافظات  ( اربيل ، سليمانية،دهوك) .
</a:t>
          </a:r>
          <a:r>
            <a:rPr lang="en-US" cap="none" sz="1000" b="0" i="0" u="none" baseline="0">
              <a:solidFill>
                <a:srgbClr val="000000"/>
              </a:solidFill>
              <a:latin typeface="Simplified Arabic"/>
              <a:ea typeface="Simplified Arabic"/>
              <a:cs typeface="Simplified Arabic"/>
            </a:rPr>
            <a:t>منطقة الوسط تشمل المحافظات ( نينوى ،كركوك ،ديالى ،الانبار ،بغداد ، صلاح الدين ) .
</a:t>
          </a:r>
          <a:r>
            <a:rPr lang="en-US" cap="none" sz="1000" b="0" i="0" u="none" baseline="0">
              <a:solidFill>
                <a:srgbClr val="000000"/>
              </a:solidFill>
              <a:latin typeface="Simplified Arabic"/>
              <a:ea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19</xdr:row>
      <xdr:rowOff>9525</xdr:rowOff>
    </xdr:from>
    <xdr:to>
      <xdr:col>9</xdr:col>
      <xdr:colOff>0</xdr:colOff>
      <xdr:row>29</xdr:row>
      <xdr:rowOff>19050</xdr:rowOff>
    </xdr:to>
    <xdr:sp>
      <xdr:nvSpPr>
        <xdr:cNvPr id="1" name="Text Box 12"/>
        <xdr:cNvSpPr txBox="1">
          <a:spLocks noChangeArrowheads="1"/>
        </xdr:cNvSpPr>
      </xdr:nvSpPr>
      <xdr:spPr>
        <a:xfrm>
          <a:off x="6877050" y="4467225"/>
          <a:ext cx="0" cy="2819400"/>
        </a:xfrm>
        <a:prstGeom prst="rect">
          <a:avLst/>
        </a:prstGeom>
        <a:solidFill>
          <a:srgbClr val="FFFFFF"/>
        </a:solidFill>
        <a:ln w="9525" cmpd="sng">
          <a:noFill/>
        </a:ln>
      </xdr:spPr>
      <xdr:txBody>
        <a:bodyPr vertOverflow="clip" wrap="square" lIns="0" tIns="54864" rIns="27432" bIns="0"/>
        <a:p>
          <a:pPr algn="r">
            <a:defRPr/>
          </a:pPr>
          <a:r>
            <a:rPr lang="en-US" cap="none" sz="1000" b="0" i="0" u="none" baseline="0">
              <a:solidFill>
                <a:srgbClr val="000000"/>
              </a:solidFill>
              <a:latin typeface="Simplified Arabic"/>
              <a:ea typeface="Simplified Arabic"/>
              <a:cs typeface="Simplified Arabic"/>
            </a:rPr>
            <a:t>منطقة كردستان تشمل المحافظات  ( اربيل ، سليمانية،دهوك) .
</a:t>
          </a:r>
          <a:r>
            <a:rPr lang="en-US" cap="none" sz="1000" b="0" i="0" u="none" baseline="0">
              <a:solidFill>
                <a:srgbClr val="000000"/>
              </a:solidFill>
              <a:latin typeface="Simplified Arabic"/>
              <a:ea typeface="Simplified Arabic"/>
              <a:cs typeface="Simplified Arabic"/>
            </a:rPr>
            <a:t>منطقة الوسط تشمل المحافظات ( نينوى ،كركوك ،ديالى ،الانبار ،بغداد ، صلاح الدين ) .
</a:t>
          </a:r>
          <a:r>
            <a:rPr lang="en-US" cap="none" sz="1000" b="0" i="0" u="none" baseline="0">
              <a:solidFill>
                <a:srgbClr val="000000"/>
              </a:solidFill>
              <a:latin typeface="Simplified Arabic"/>
              <a:ea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19</xdr:row>
      <xdr:rowOff>9525</xdr:rowOff>
    </xdr:from>
    <xdr:to>
      <xdr:col>9</xdr:col>
      <xdr:colOff>0</xdr:colOff>
      <xdr:row>29</xdr:row>
      <xdr:rowOff>19050</xdr:rowOff>
    </xdr:to>
    <xdr:sp>
      <xdr:nvSpPr>
        <xdr:cNvPr id="1" name="Text Box 12"/>
        <xdr:cNvSpPr txBox="1">
          <a:spLocks noChangeArrowheads="1"/>
        </xdr:cNvSpPr>
      </xdr:nvSpPr>
      <xdr:spPr>
        <a:xfrm>
          <a:off x="6905625" y="4610100"/>
          <a:ext cx="0" cy="2800350"/>
        </a:xfrm>
        <a:prstGeom prst="rect">
          <a:avLst/>
        </a:prstGeom>
        <a:solidFill>
          <a:srgbClr val="FFFFFF"/>
        </a:solidFill>
        <a:ln w="9525" cmpd="sng">
          <a:noFill/>
        </a:ln>
      </xdr:spPr>
      <xdr:txBody>
        <a:bodyPr vertOverflow="clip" wrap="square" lIns="0" tIns="54864" rIns="27432" bIns="0"/>
        <a:p>
          <a:pPr algn="r">
            <a:defRPr/>
          </a:pPr>
          <a:r>
            <a:rPr lang="en-US" cap="none" sz="1000" b="0" i="0" u="none" baseline="0">
              <a:solidFill>
                <a:srgbClr val="000000"/>
              </a:solidFill>
              <a:latin typeface="Simplified Arabic"/>
              <a:ea typeface="Simplified Arabic"/>
              <a:cs typeface="Simplified Arabic"/>
            </a:rPr>
            <a:t>منطقة كردستان تشمل المحافظات  ( اربيل ، سليمانية،دهوك) .
</a:t>
          </a:r>
          <a:r>
            <a:rPr lang="en-US" cap="none" sz="1000" b="0" i="0" u="none" baseline="0">
              <a:solidFill>
                <a:srgbClr val="000000"/>
              </a:solidFill>
              <a:latin typeface="Simplified Arabic"/>
              <a:ea typeface="Simplified Arabic"/>
              <a:cs typeface="Simplified Arabic"/>
            </a:rPr>
            <a:t>منطقة الوسط تشمل المحافظات ( نينوى ،كركوك ،ديالى ،الانبار ،بغداد ، صلاح الدين ) .
</a:t>
          </a:r>
          <a:r>
            <a:rPr lang="en-US" cap="none" sz="1000" b="0" i="0" u="none" baseline="0">
              <a:solidFill>
                <a:srgbClr val="000000"/>
              </a:solidFill>
              <a:latin typeface="Simplified Arabic"/>
              <a:ea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19</xdr:row>
      <xdr:rowOff>9525</xdr:rowOff>
    </xdr:from>
    <xdr:to>
      <xdr:col>9</xdr:col>
      <xdr:colOff>0</xdr:colOff>
      <xdr:row>29</xdr:row>
      <xdr:rowOff>19050</xdr:rowOff>
    </xdr:to>
    <xdr:sp>
      <xdr:nvSpPr>
        <xdr:cNvPr id="1" name="Text Box 12"/>
        <xdr:cNvSpPr txBox="1">
          <a:spLocks noChangeArrowheads="1"/>
        </xdr:cNvSpPr>
      </xdr:nvSpPr>
      <xdr:spPr>
        <a:xfrm>
          <a:off x="6743700" y="4467225"/>
          <a:ext cx="0" cy="2800350"/>
        </a:xfrm>
        <a:prstGeom prst="rect">
          <a:avLst/>
        </a:prstGeom>
        <a:solidFill>
          <a:srgbClr val="FFFFFF"/>
        </a:solidFill>
        <a:ln w="9525" cmpd="sng">
          <a:noFill/>
        </a:ln>
      </xdr:spPr>
      <xdr:txBody>
        <a:bodyPr vertOverflow="clip" wrap="square" lIns="0" tIns="54864" rIns="27432" bIns="0"/>
        <a:p>
          <a:pPr algn="r">
            <a:defRPr/>
          </a:pPr>
          <a:r>
            <a:rPr lang="en-US" cap="none" sz="1000" b="0" i="0" u="none" baseline="0">
              <a:solidFill>
                <a:srgbClr val="000000"/>
              </a:solidFill>
              <a:latin typeface="Simplified Arabic"/>
              <a:ea typeface="Simplified Arabic"/>
              <a:cs typeface="Simplified Arabic"/>
            </a:rPr>
            <a:t>منطقة كردستان تشمل المحافظات  ( اربيل ، سليمانية،دهوك) .
</a:t>
          </a:r>
          <a:r>
            <a:rPr lang="en-US" cap="none" sz="1000" b="0" i="0" u="none" baseline="0">
              <a:solidFill>
                <a:srgbClr val="000000"/>
              </a:solidFill>
              <a:latin typeface="Simplified Arabic"/>
              <a:ea typeface="Simplified Arabic"/>
              <a:cs typeface="Simplified Arabic"/>
            </a:rPr>
            <a:t>منطقة الوسط تشمل المحافظات ( نينوى ،كركوك ،ديالى ،الانبار ،بغداد ، صلاح الدين ) .
</a:t>
          </a:r>
          <a:r>
            <a:rPr lang="en-US" cap="none" sz="1000" b="0" i="0" u="none" baseline="0">
              <a:solidFill>
                <a:srgbClr val="000000"/>
              </a:solidFill>
              <a:latin typeface="Simplified Arabic"/>
              <a:ea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s>
</file>

<file path=xl/worksheets/sheet1.xml><?xml version="1.0" encoding="utf-8"?>
<worksheet xmlns="http://schemas.openxmlformats.org/spreadsheetml/2006/main" xmlns:r="http://schemas.openxmlformats.org/officeDocument/2006/relationships">
  <dimension ref="A1:K32"/>
  <sheetViews>
    <sheetView rightToLeft="1" view="pageBreakPreview" zoomScaleSheetLayoutView="100" zoomScalePageLayoutView="0" workbookViewId="0" topLeftCell="A1">
      <selection activeCell="Q13" sqref="Q13"/>
    </sheetView>
  </sheetViews>
  <sheetFormatPr defaultColWidth="9.140625" defaultRowHeight="12.75"/>
  <cols>
    <col min="1" max="1" width="5.140625" style="0" customWidth="1"/>
    <col min="2" max="2" width="37.421875" style="0" customWidth="1"/>
    <col min="3" max="3" width="9.8515625" style="0" customWidth="1"/>
    <col min="4" max="7" width="10.7109375" style="0" customWidth="1"/>
    <col min="8" max="8" width="9.8515625" style="0" customWidth="1"/>
    <col min="9" max="10" width="8.00390625" style="0" hidden="1" customWidth="1"/>
    <col min="11" max="11" width="6.7109375" style="0" hidden="1" customWidth="1"/>
    <col min="17" max="17" width="39.8515625" style="0" customWidth="1"/>
  </cols>
  <sheetData>
    <row r="1" ht="12.75" customHeight="1">
      <c r="A1" s="12"/>
    </row>
    <row r="2" spans="1:11" ht="23.25" customHeight="1">
      <c r="A2" s="37" t="s">
        <v>49</v>
      </c>
      <c r="B2" s="37"/>
      <c r="C2" s="37"/>
      <c r="D2" s="37"/>
      <c r="E2" s="37"/>
      <c r="F2" s="37"/>
      <c r="G2" s="37"/>
      <c r="H2" s="37"/>
      <c r="I2" s="37"/>
      <c r="J2" s="37"/>
      <c r="K2" s="14"/>
    </row>
    <row r="3" spans="1:11" ht="12.75" customHeight="1">
      <c r="A3" s="5"/>
      <c r="B3" s="6"/>
      <c r="C3" s="7"/>
      <c r="D3" s="4" t="s">
        <v>42</v>
      </c>
      <c r="E3" s="8"/>
      <c r="F3" s="8"/>
      <c r="H3" s="8"/>
      <c r="K3" s="8"/>
    </row>
    <row r="4" spans="1:11" ht="12.75" customHeight="1">
      <c r="A4" s="36" t="s">
        <v>0</v>
      </c>
      <c r="B4" s="40" t="s">
        <v>14</v>
      </c>
      <c r="C4" s="38" t="s">
        <v>10</v>
      </c>
      <c r="D4" s="44" t="s">
        <v>48</v>
      </c>
      <c r="E4" s="44" t="s">
        <v>46</v>
      </c>
      <c r="F4" s="44" t="s">
        <v>47</v>
      </c>
      <c r="G4" s="33" t="s">
        <v>40</v>
      </c>
      <c r="H4" s="41" t="s">
        <v>15</v>
      </c>
      <c r="I4" s="43" t="s">
        <v>16</v>
      </c>
      <c r="J4" s="43" t="s">
        <v>17</v>
      </c>
      <c r="K4" s="10"/>
    </row>
    <row r="5" spans="1:11" ht="12.75" customHeight="1">
      <c r="A5" s="36"/>
      <c r="B5" s="40"/>
      <c r="C5" s="38"/>
      <c r="D5" s="34"/>
      <c r="E5" s="34"/>
      <c r="F5" s="34"/>
      <c r="G5" s="34"/>
      <c r="H5" s="41"/>
      <c r="I5" s="43"/>
      <c r="J5" s="43"/>
      <c r="K5" s="10"/>
    </row>
    <row r="6" spans="1:11" ht="22.5" customHeight="1">
      <c r="A6" s="36"/>
      <c r="B6" s="40"/>
      <c r="C6" s="38"/>
      <c r="D6" s="35"/>
      <c r="E6" s="35"/>
      <c r="F6" s="35"/>
      <c r="G6" s="35"/>
      <c r="H6" s="41"/>
      <c r="I6" s="43"/>
      <c r="J6" s="43"/>
      <c r="K6" s="10"/>
    </row>
    <row r="7" spans="1:11" ht="6.75" customHeight="1" hidden="1" thickBot="1">
      <c r="A7" s="36"/>
      <c r="B7" s="40"/>
      <c r="C7" s="38"/>
      <c r="D7" s="33"/>
      <c r="E7" s="21"/>
      <c r="F7" s="21"/>
      <c r="G7" s="33"/>
      <c r="H7" s="41"/>
      <c r="I7" s="43"/>
      <c r="J7" s="43"/>
      <c r="K7" s="10"/>
    </row>
    <row r="8" spans="1:11" ht="6.75" customHeight="1" hidden="1" thickBot="1">
      <c r="A8" s="36"/>
      <c r="B8" s="40"/>
      <c r="C8" s="38"/>
      <c r="D8" s="34"/>
      <c r="E8" s="21"/>
      <c r="F8" s="21"/>
      <c r="G8" s="34"/>
      <c r="H8" s="41"/>
      <c r="I8" s="43"/>
      <c r="J8" s="43"/>
      <c r="K8" s="9"/>
    </row>
    <row r="9" spans="1:11" ht="15" customHeight="1" hidden="1" thickBot="1">
      <c r="A9" s="36"/>
      <c r="B9" s="40"/>
      <c r="C9" s="39"/>
      <c r="D9" s="34"/>
      <c r="E9" s="22"/>
      <c r="F9" s="22"/>
      <c r="G9" s="35"/>
      <c r="H9" s="42"/>
      <c r="I9" s="43"/>
      <c r="J9" s="43"/>
      <c r="K9" s="2"/>
    </row>
    <row r="10" spans="1:11" ht="24.75" customHeight="1">
      <c r="A10" s="1" t="s">
        <v>1</v>
      </c>
      <c r="B10" s="25" t="s">
        <v>44</v>
      </c>
      <c r="C10" s="27">
        <v>7.565</v>
      </c>
      <c r="D10" s="28">
        <v>178.2</v>
      </c>
      <c r="E10" s="28">
        <v>179.5</v>
      </c>
      <c r="F10" s="28">
        <v>179.8</v>
      </c>
      <c r="G10" s="23">
        <f aca="true" t="shared" si="0" ref="G10:G28">ROUND(((F10/E10)-1)*100,1)</f>
        <v>0.2</v>
      </c>
      <c r="H10" s="17">
        <f aca="true" t="shared" si="1" ref="H10:H28">ROUND(((F10/D10)-1)*100,1)</f>
        <v>0.9</v>
      </c>
      <c r="I10" s="13">
        <f aca="true" t="shared" si="2" ref="I10:I19">ROUND(((G10-D10)*C10/$D$28),3)</f>
        <v>-8.171</v>
      </c>
      <c r="J10" s="13">
        <f aca="true" t="shared" si="3" ref="J10:J27">ROUND(I10/$I$28*100,3)</f>
        <v>8.802</v>
      </c>
      <c r="K10" s="11"/>
    </row>
    <row r="11" spans="1:11" ht="24.75" customHeight="1">
      <c r="A11" s="1" t="s">
        <v>41</v>
      </c>
      <c r="B11" s="25" t="s">
        <v>43</v>
      </c>
      <c r="C11" s="27">
        <v>6.393</v>
      </c>
      <c r="D11" s="29">
        <v>178</v>
      </c>
      <c r="E11" s="28">
        <v>179.3</v>
      </c>
      <c r="F11" s="28">
        <v>179.8</v>
      </c>
      <c r="G11" s="23">
        <f t="shared" si="0"/>
        <v>0.3</v>
      </c>
      <c r="H11" s="17">
        <f t="shared" si="1"/>
        <v>1</v>
      </c>
      <c r="I11" s="13"/>
      <c r="J11" s="13"/>
      <c r="K11" s="11"/>
    </row>
    <row r="12" spans="1:11" ht="24.75" customHeight="1">
      <c r="A12" s="1" t="s">
        <v>2</v>
      </c>
      <c r="B12" s="25" t="s">
        <v>24</v>
      </c>
      <c r="C12" s="27">
        <v>0.624</v>
      </c>
      <c r="D12" s="28">
        <v>137.1</v>
      </c>
      <c r="E12" s="28">
        <v>137.7</v>
      </c>
      <c r="F12" s="29">
        <v>138</v>
      </c>
      <c r="G12" s="23">
        <f t="shared" si="0"/>
        <v>0.2</v>
      </c>
      <c r="H12" s="17">
        <f t="shared" si="1"/>
        <v>0.7</v>
      </c>
      <c r="I12" s="13">
        <f t="shared" si="2"/>
        <v>-0.518</v>
      </c>
      <c r="J12" s="13">
        <f t="shared" si="3"/>
        <v>0.558</v>
      </c>
      <c r="K12" s="3">
        <f aca="true" t="shared" si="4" ref="K12:K28">ROUND((H12/D12-1)*100,1)</f>
        <v>-99.5</v>
      </c>
    </row>
    <row r="13" spans="1:11" ht="24.75" customHeight="1">
      <c r="A13" s="1" t="s">
        <v>3</v>
      </c>
      <c r="B13" s="25" t="s">
        <v>25</v>
      </c>
      <c r="C13" s="27">
        <v>0.209</v>
      </c>
      <c r="D13" s="28">
        <v>132.6</v>
      </c>
      <c r="E13" s="28">
        <v>133.5</v>
      </c>
      <c r="F13" s="28">
        <v>133.5</v>
      </c>
      <c r="G13" s="23">
        <f t="shared" si="0"/>
        <v>0</v>
      </c>
      <c r="H13" s="17">
        <f t="shared" si="1"/>
        <v>0.7</v>
      </c>
      <c r="I13" s="13">
        <f t="shared" si="2"/>
        <v>-0.168</v>
      </c>
      <c r="J13" s="13">
        <f t="shared" si="3"/>
        <v>0.181</v>
      </c>
      <c r="K13" s="3">
        <f t="shared" si="4"/>
        <v>-99.5</v>
      </c>
    </row>
    <row r="14" spans="1:11" ht="42.75" customHeight="1">
      <c r="A14" s="1" t="s">
        <v>4</v>
      </c>
      <c r="B14" s="25" t="s">
        <v>26</v>
      </c>
      <c r="C14" s="27">
        <v>0.111</v>
      </c>
      <c r="D14" s="28">
        <v>127.9</v>
      </c>
      <c r="E14" s="28">
        <v>129.2</v>
      </c>
      <c r="F14" s="28">
        <v>129.7</v>
      </c>
      <c r="G14" s="23">
        <f t="shared" si="0"/>
        <v>0.4</v>
      </c>
      <c r="H14" s="17">
        <f t="shared" si="1"/>
        <v>1.4</v>
      </c>
      <c r="I14" s="13">
        <f t="shared" si="2"/>
        <v>-0.086</v>
      </c>
      <c r="J14" s="13">
        <f t="shared" si="3"/>
        <v>0.093</v>
      </c>
      <c r="K14" s="3">
        <f t="shared" si="4"/>
        <v>-98.9</v>
      </c>
    </row>
    <row r="15" spans="1:11" ht="24.75" customHeight="1">
      <c r="A15" s="1" t="s">
        <v>5</v>
      </c>
      <c r="B15" s="25" t="s">
        <v>27</v>
      </c>
      <c r="C15" s="27">
        <v>0.079</v>
      </c>
      <c r="D15" s="28">
        <v>136.7</v>
      </c>
      <c r="E15" s="28">
        <v>137.5</v>
      </c>
      <c r="F15" s="28">
        <v>137.5</v>
      </c>
      <c r="G15" s="24">
        <f t="shared" si="0"/>
        <v>0</v>
      </c>
      <c r="H15" s="17">
        <f t="shared" si="1"/>
        <v>0.6</v>
      </c>
      <c r="I15" s="13">
        <f t="shared" si="2"/>
        <v>-0.066</v>
      </c>
      <c r="J15" s="13">
        <f t="shared" si="3"/>
        <v>0.071</v>
      </c>
      <c r="K15" s="3">
        <f t="shared" si="4"/>
        <v>-99.6</v>
      </c>
    </row>
    <row r="16" spans="1:11" ht="27" customHeight="1">
      <c r="A16" s="1" t="s">
        <v>6</v>
      </c>
      <c r="B16" s="25" t="s">
        <v>28</v>
      </c>
      <c r="C16" s="27">
        <v>0.322</v>
      </c>
      <c r="D16" s="28">
        <v>130.7</v>
      </c>
      <c r="E16" s="28">
        <v>131.7</v>
      </c>
      <c r="F16" s="28">
        <v>131.9</v>
      </c>
      <c r="G16" s="24">
        <f t="shared" si="0"/>
        <v>0.2</v>
      </c>
      <c r="H16" s="17">
        <f t="shared" si="1"/>
        <v>0.9</v>
      </c>
      <c r="I16" s="13">
        <f t="shared" si="2"/>
        <v>-0.255</v>
      </c>
      <c r="J16" s="13">
        <f t="shared" si="3"/>
        <v>0.275</v>
      </c>
      <c r="K16" s="3">
        <f t="shared" si="4"/>
        <v>-99.3</v>
      </c>
    </row>
    <row r="17" spans="1:11" ht="23.25" customHeight="1">
      <c r="A17" s="1" t="s">
        <v>7</v>
      </c>
      <c r="B17" s="25" t="s">
        <v>29</v>
      </c>
      <c r="C17" s="27">
        <v>42.161</v>
      </c>
      <c r="D17" s="28">
        <v>177.1</v>
      </c>
      <c r="E17" s="28">
        <v>178.5</v>
      </c>
      <c r="F17" s="29">
        <v>179</v>
      </c>
      <c r="G17" s="23">
        <f t="shared" si="0"/>
        <v>0.3</v>
      </c>
      <c r="H17" s="17">
        <f t="shared" si="1"/>
        <v>1.1</v>
      </c>
      <c r="I17" s="13">
        <f t="shared" si="2"/>
        <v>-45.231</v>
      </c>
      <c r="J17" s="13">
        <f t="shared" si="3"/>
        <v>48.725</v>
      </c>
      <c r="K17" s="3">
        <f t="shared" si="4"/>
        <v>-99.4</v>
      </c>
    </row>
    <row r="18" spans="1:11" ht="23.25" customHeight="1">
      <c r="A18" s="1" t="s">
        <v>8</v>
      </c>
      <c r="B18" s="25" t="s">
        <v>30</v>
      </c>
      <c r="C18" s="27">
        <v>6.05</v>
      </c>
      <c r="D18" s="28">
        <v>146.5</v>
      </c>
      <c r="E18" s="28">
        <v>147.7</v>
      </c>
      <c r="F18" s="28">
        <v>147.9</v>
      </c>
      <c r="G18" s="23">
        <f t="shared" si="0"/>
        <v>0.1</v>
      </c>
      <c r="H18" s="17">
        <f t="shared" si="1"/>
        <v>1</v>
      </c>
      <c r="I18" s="13">
        <f t="shared" si="2"/>
        <v>-5.375</v>
      </c>
      <c r="J18" s="13">
        <f t="shared" si="3"/>
        <v>5.79</v>
      </c>
      <c r="K18" s="3">
        <f t="shared" si="4"/>
        <v>-99.3</v>
      </c>
    </row>
    <row r="19" spans="1:11" ht="23.25" customHeight="1">
      <c r="A19" s="1" t="s">
        <v>11</v>
      </c>
      <c r="B19" s="25" t="s">
        <v>31</v>
      </c>
      <c r="C19" s="27">
        <v>0.642</v>
      </c>
      <c r="D19" s="28">
        <v>153.7</v>
      </c>
      <c r="E19" s="28">
        <v>154.4</v>
      </c>
      <c r="F19" s="28">
        <v>154.7</v>
      </c>
      <c r="G19" s="23">
        <f t="shared" si="0"/>
        <v>0.2</v>
      </c>
      <c r="H19" s="17">
        <f t="shared" si="1"/>
        <v>0.7</v>
      </c>
      <c r="I19" s="13">
        <f t="shared" si="2"/>
        <v>-0.598</v>
      </c>
      <c r="J19" s="13">
        <f t="shared" si="3"/>
        <v>0.644</v>
      </c>
      <c r="K19" s="3">
        <f t="shared" si="4"/>
        <v>-99.5</v>
      </c>
    </row>
    <row r="20" spans="1:11" ht="23.25" customHeight="1">
      <c r="A20" s="1" t="s">
        <v>12</v>
      </c>
      <c r="B20" s="25" t="s">
        <v>32</v>
      </c>
      <c r="C20" s="27">
        <v>23.56</v>
      </c>
      <c r="D20" s="28">
        <v>156.9</v>
      </c>
      <c r="E20" s="28">
        <v>158.3</v>
      </c>
      <c r="F20" s="28">
        <v>158.5</v>
      </c>
      <c r="G20" s="23">
        <f t="shared" si="0"/>
        <v>0.1</v>
      </c>
      <c r="H20" s="17">
        <f t="shared" si="1"/>
        <v>1</v>
      </c>
      <c r="I20" s="13">
        <f aca="true" t="shared" si="5" ref="I20:I27">ROUND(((G20-D20)*C20/$D$28),3)</f>
        <v>-22.416</v>
      </c>
      <c r="J20" s="13">
        <f t="shared" si="3"/>
        <v>24.148</v>
      </c>
      <c r="K20" s="3">
        <f t="shared" si="4"/>
        <v>-99.4</v>
      </c>
    </row>
    <row r="21" spans="1:11" ht="23.25" customHeight="1">
      <c r="A21" s="1" t="s">
        <v>13</v>
      </c>
      <c r="B21" s="25" t="s">
        <v>33</v>
      </c>
      <c r="C21" s="27">
        <v>2.092</v>
      </c>
      <c r="D21" s="28">
        <v>142.1</v>
      </c>
      <c r="E21" s="28">
        <v>142.7</v>
      </c>
      <c r="F21" s="28">
        <v>142.8</v>
      </c>
      <c r="G21" s="23">
        <f t="shared" si="0"/>
        <v>0.1</v>
      </c>
      <c r="H21" s="17">
        <f t="shared" si="1"/>
        <v>0.5</v>
      </c>
      <c r="I21" s="13">
        <f t="shared" si="5"/>
        <v>-1.803</v>
      </c>
      <c r="J21" s="13">
        <f t="shared" si="3"/>
        <v>1.942</v>
      </c>
      <c r="K21" s="3"/>
    </row>
    <row r="22" spans="1:11" ht="23.25" customHeight="1">
      <c r="A22" s="1" t="s">
        <v>19</v>
      </c>
      <c r="B22" s="25" t="s">
        <v>36</v>
      </c>
      <c r="C22" s="27">
        <v>4.983</v>
      </c>
      <c r="D22" s="28">
        <v>135.3</v>
      </c>
      <c r="E22" s="28">
        <v>136.4</v>
      </c>
      <c r="F22" s="28">
        <v>136.8</v>
      </c>
      <c r="G22" s="23">
        <f t="shared" si="0"/>
        <v>0.3</v>
      </c>
      <c r="H22" s="17">
        <f t="shared" si="1"/>
        <v>1.1</v>
      </c>
      <c r="I22" s="13">
        <f t="shared" si="5"/>
        <v>-4.082</v>
      </c>
      <c r="J22" s="13">
        <f t="shared" si="3"/>
        <v>4.397</v>
      </c>
      <c r="K22" s="3"/>
    </row>
    <row r="23" spans="1:11" ht="23.25" customHeight="1">
      <c r="A23" s="1" t="s">
        <v>20</v>
      </c>
      <c r="B23" s="25" t="s">
        <v>34</v>
      </c>
      <c r="C23" s="30">
        <v>0.07</v>
      </c>
      <c r="D23" s="28">
        <v>126.3</v>
      </c>
      <c r="E23" s="28">
        <v>127.6</v>
      </c>
      <c r="F23" s="28">
        <v>127.9</v>
      </c>
      <c r="G23" s="23">
        <f t="shared" si="0"/>
        <v>0.2</v>
      </c>
      <c r="H23" s="17">
        <f t="shared" si="1"/>
        <v>1.3</v>
      </c>
      <c r="I23" s="13">
        <f t="shared" si="5"/>
        <v>-0.054</v>
      </c>
      <c r="J23" s="13">
        <f t="shared" si="3"/>
        <v>0.058</v>
      </c>
      <c r="K23" s="3"/>
    </row>
    <row r="24" spans="1:11" ht="23.25" customHeight="1">
      <c r="A24" s="1" t="s">
        <v>21</v>
      </c>
      <c r="B24" s="25" t="s">
        <v>35</v>
      </c>
      <c r="C24" s="27">
        <v>1.514</v>
      </c>
      <c r="D24" s="28">
        <v>144.6</v>
      </c>
      <c r="E24" s="28">
        <v>145.1</v>
      </c>
      <c r="F24" s="28">
        <v>145.2</v>
      </c>
      <c r="G24" s="23">
        <f t="shared" si="0"/>
        <v>0.1</v>
      </c>
      <c r="H24" s="17">
        <f t="shared" si="1"/>
        <v>0.4</v>
      </c>
      <c r="I24" s="13">
        <f t="shared" si="5"/>
        <v>-1.328</v>
      </c>
      <c r="J24" s="13">
        <f t="shared" si="3"/>
        <v>1.431</v>
      </c>
      <c r="K24" s="3"/>
    </row>
    <row r="25" spans="1:11" ht="24.75" customHeight="1">
      <c r="A25" s="1" t="s">
        <v>22</v>
      </c>
      <c r="B25" s="25" t="s">
        <v>37</v>
      </c>
      <c r="C25" s="27">
        <v>3.512</v>
      </c>
      <c r="D25" s="28">
        <v>121.3</v>
      </c>
      <c r="E25" s="28">
        <v>122.2</v>
      </c>
      <c r="F25" s="28">
        <v>122.5</v>
      </c>
      <c r="G25" s="24">
        <f t="shared" si="0"/>
        <v>0.2</v>
      </c>
      <c r="H25" s="17">
        <f t="shared" si="1"/>
        <v>1</v>
      </c>
      <c r="I25" s="13">
        <f t="shared" si="5"/>
        <v>-2.581</v>
      </c>
      <c r="J25" s="13">
        <f t="shared" si="3"/>
        <v>2.78</v>
      </c>
      <c r="K25" s="3"/>
    </row>
    <row r="26" spans="1:11" ht="23.25" customHeight="1">
      <c r="A26" s="1" t="s">
        <v>23</v>
      </c>
      <c r="B26" s="25" t="s">
        <v>38</v>
      </c>
      <c r="C26" s="27">
        <v>0.052</v>
      </c>
      <c r="D26" s="28">
        <v>146.2</v>
      </c>
      <c r="E26" s="28">
        <v>147.2</v>
      </c>
      <c r="F26" s="28">
        <v>147.5</v>
      </c>
      <c r="G26" s="24">
        <f t="shared" si="0"/>
        <v>0.2</v>
      </c>
      <c r="H26" s="17">
        <f t="shared" si="1"/>
        <v>0.9</v>
      </c>
      <c r="I26" s="13">
        <f t="shared" si="5"/>
        <v>-0.046</v>
      </c>
      <c r="J26" s="13">
        <f t="shared" si="3"/>
        <v>0.05</v>
      </c>
      <c r="K26" s="3"/>
    </row>
    <row r="27" spans="1:11" ht="20.25" customHeight="1">
      <c r="A27" s="1" t="s">
        <v>45</v>
      </c>
      <c r="B27" s="25" t="s">
        <v>39</v>
      </c>
      <c r="C27" s="27">
        <v>0.061</v>
      </c>
      <c r="D27" s="28">
        <v>137.9</v>
      </c>
      <c r="E27" s="28">
        <v>138.5</v>
      </c>
      <c r="F27" s="28">
        <v>138.7</v>
      </c>
      <c r="G27" s="24">
        <f t="shared" si="0"/>
        <v>0.1</v>
      </c>
      <c r="H27" s="17">
        <f t="shared" si="1"/>
        <v>0.6</v>
      </c>
      <c r="I27" s="13">
        <f t="shared" si="5"/>
        <v>-0.051</v>
      </c>
      <c r="J27" s="13">
        <f t="shared" si="3"/>
        <v>0.055</v>
      </c>
      <c r="K27" s="3">
        <f>ROUND((H21/D21-1)*100,1)</f>
        <v>-99.6</v>
      </c>
    </row>
    <row r="28" spans="1:11" ht="23.25" customHeight="1">
      <c r="A28" s="1" t="s">
        <v>18</v>
      </c>
      <c r="B28" s="26" t="s">
        <v>9</v>
      </c>
      <c r="C28" s="27">
        <v>100</v>
      </c>
      <c r="D28" s="28">
        <v>164.8</v>
      </c>
      <c r="E28" s="29">
        <v>166</v>
      </c>
      <c r="F28" s="28">
        <v>166.4</v>
      </c>
      <c r="G28" s="23">
        <f t="shared" si="0"/>
        <v>0.2</v>
      </c>
      <c r="H28" s="17">
        <f t="shared" si="1"/>
        <v>1</v>
      </c>
      <c r="I28" s="13">
        <f>SUM(I10:I27)</f>
        <v>-92.82900000000001</v>
      </c>
      <c r="J28" s="15">
        <f>SUM(J10:J27)</f>
        <v>100.00000000000001</v>
      </c>
      <c r="K28" s="3">
        <f t="shared" si="4"/>
        <v>-99.4</v>
      </c>
    </row>
    <row r="29" spans="2:8" ht="11.25" customHeight="1">
      <c r="B29" s="16"/>
      <c r="C29" s="18"/>
      <c r="D29" s="18"/>
      <c r="E29" s="18"/>
      <c r="F29" s="18"/>
      <c r="G29" s="18"/>
      <c r="H29" s="18"/>
    </row>
    <row r="30" spans="3:8" ht="15" hidden="1">
      <c r="C30" s="19"/>
      <c r="D30" s="18"/>
      <c r="E30" s="18"/>
      <c r="F30" s="18"/>
      <c r="G30" s="18"/>
      <c r="H30" s="18"/>
    </row>
    <row r="31" spans="3:8" ht="15" hidden="1">
      <c r="C31" s="20"/>
      <c r="D31" s="18"/>
      <c r="E31" s="18"/>
      <c r="F31" s="18"/>
      <c r="G31" s="18"/>
      <c r="H31" s="18"/>
    </row>
    <row r="32" spans="3:8" ht="12.75">
      <c r="C32" s="18"/>
      <c r="D32" s="18"/>
      <c r="E32" s="18"/>
      <c r="F32" s="18"/>
      <c r="G32" s="18"/>
      <c r="H32" s="18"/>
    </row>
  </sheetData>
  <sheetProtection/>
  <mergeCells count="13">
    <mergeCell ref="J4:J9"/>
    <mergeCell ref="D4:D6"/>
    <mergeCell ref="D7:D9"/>
    <mergeCell ref="G4:G6"/>
    <mergeCell ref="G7:G9"/>
    <mergeCell ref="A4:A9"/>
    <mergeCell ref="A2:J2"/>
    <mergeCell ref="C4:C9"/>
    <mergeCell ref="B4:B9"/>
    <mergeCell ref="H4:H9"/>
    <mergeCell ref="I4:I9"/>
    <mergeCell ref="E4:E6"/>
    <mergeCell ref="F4:F6"/>
  </mergeCells>
  <printOptions horizontalCentered="1" verticalCentered="1"/>
  <pageMargins left="0.75" right="0.75" top="0" bottom="0" header="0.5" footer="0.5"/>
  <pageSetup horizontalDpi="600" verticalDpi="600" orientation="portrait" scale="86" r:id="rId2"/>
  <headerFooter alignWithMargins="0">
    <oddFooter>&amp;C&amp;P</oddFooter>
  </headerFooter>
  <colBreaks count="1" manualBreakCount="1">
    <brk id="8" max="27" man="1"/>
  </colBreaks>
  <drawing r:id="rId1"/>
</worksheet>
</file>

<file path=xl/worksheets/sheet2.xml><?xml version="1.0" encoding="utf-8"?>
<worksheet xmlns="http://schemas.openxmlformats.org/spreadsheetml/2006/main" xmlns:r="http://schemas.openxmlformats.org/officeDocument/2006/relationships">
  <dimension ref="A1:K31"/>
  <sheetViews>
    <sheetView rightToLeft="1" zoomScalePageLayoutView="0" workbookViewId="0" topLeftCell="A1">
      <selection activeCell="A1" sqref="A1:IV16384"/>
    </sheetView>
  </sheetViews>
  <sheetFormatPr defaultColWidth="9.140625" defaultRowHeight="12.75"/>
  <cols>
    <col min="1" max="1" width="5.140625" style="0" customWidth="1"/>
    <col min="2" max="2" width="34.57421875" style="0" customWidth="1"/>
    <col min="3" max="3" width="9.140625" style="0" customWidth="1"/>
    <col min="4" max="4" width="11.28125" style="0" customWidth="1"/>
    <col min="5" max="5" width="11.7109375" style="0" customWidth="1"/>
    <col min="6" max="7" width="10.7109375" style="0" customWidth="1"/>
    <col min="8" max="8" width="10.00390625" style="0" customWidth="1"/>
    <col min="9" max="10" width="8.00390625" style="0" hidden="1" customWidth="1"/>
    <col min="11" max="11" width="6.7109375" style="0" hidden="1" customWidth="1"/>
  </cols>
  <sheetData>
    <row r="1" ht="12.75" customHeight="1">
      <c r="A1" s="45"/>
    </row>
    <row r="2" spans="1:11" ht="27" customHeight="1">
      <c r="A2" s="46" t="s">
        <v>50</v>
      </c>
      <c r="B2" s="46"/>
      <c r="C2" s="46"/>
      <c r="D2" s="46"/>
      <c r="E2" s="46"/>
      <c r="F2" s="46"/>
      <c r="G2" s="46"/>
      <c r="H2" s="46"/>
      <c r="I2" s="46"/>
      <c r="J2" s="46"/>
      <c r="K2" s="47"/>
    </row>
    <row r="3" spans="1:11" ht="15.75" customHeight="1">
      <c r="A3" s="48"/>
      <c r="B3" s="49"/>
      <c r="C3" s="50"/>
      <c r="D3" s="4" t="s">
        <v>42</v>
      </c>
      <c r="E3" s="4"/>
      <c r="F3" s="4"/>
      <c r="G3" s="51"/>
      <c r="H3" s="51"/>
      <c r="K3" s="51"/>
    </row>
    <row r="4" spans="1:11" ht="12.75" customHeight="1">
      <c r="A4" s="52" t="s">
        <v>0</v>
      </c>
      <c r="B4" s="53" t="s">
        <v>14</v>
      </c>
      <c r="C4" s="53" t="s">
        <v>10</v>
      </c>
      <c r="D4" s="44" t="s">
        <v>48</v>
      </c>
      <c r="E4" s="44" t="s">
        <v>46</v>
      </c>
      <c r="F4" s="44" t="s">
        <v>47</v>
      </c>
      <c r="G4" s="54" t="s">
        <v>40</v>
      </c>
      <c r="H4" s="55" t="s">
        <v>15</v>
      </c>
      <c r="I4" s="56" t="s">
        <v>16</v>
      </c>
      <c r="J4" s="56" t="s">
        <v>17</v>
      </c>
      <c r="K4" s="57"/>
    </row>
    <row r="5" spans="1:11" ht="12.75" customHeight="1">
      <c r="A5" s="52"/>
      <c r="B5" s="53"/>
      <c r="C5" s="53"/>
      <c r="D5" s="58"/>
      <c r="E5" s="58"/>
      <c r="F5" s="58"/>
      <c r="G5" s="55"/>
      <c r="H5" s="55"/>
      <c r="I5" s="56"/>
      <c r="J5" s="56"/>
      <c r="K5" s="57"/>
    </row>
    <row r="6" spans="1:11" ht="12.75" customHeight="1">
      <c r="A6" s="52"/>
      <c r="B6" s="53"/>
      <c r="C6" s="53"/>
      <c r="D6" s="59"/>
      <c r="E6" s="59"/>
      <c r="F6" s="59"/>
      <c r="G6" s="55"/>
      <c r="H6" s="55"/>
      <c r="I6" s="56"/>
      <c r="J6" s="56"/>
      <c r="K6" s="57"/>
    </row>
    <row r="7" spans="1:11" ht="6.75" customHeight="1" hidden="1">
      <c r="A7" s="52"/>
      <c r="B7" s="53"/>
      <c r="C7" s="53"/>
      <c r="D7" s="60"/>
      <c r="E7" s="61"/>
      <c r="F7" s="61"/>
      <c r="G7" s="55"/>
      <c r="H7" s="55"/>
      <c r="I7" s="56"/>
      <c r="J7" s="56"/>
      <c r="K7" s="57"/>
    </row>
    <row r="8" spans="1:11" ht="6.75" customHeight="1" hidden="1">
      <c r="A8" s="52"/>
      <c r="B8" s="53"/>
      <c r="C8" s="53"/>
      <c r="D8" s="58"/>
      <c r="E8" s="61"/>
      <c r="F8" s="61"/>
      <c r="G8" s="55"/>
      <c r="H8" s="55"/>
      <c r="I8" s="56"/>
      <c r="J8" s="56"/>
      <c r="K8" s="62"/>
    </row>
    <row r="9" spans="1:11" ht="15" customHeight="1" hidden="1">
      <c r="A9" s="52"/>
      <c r="B9" s="63"/>
      <c r="C9" s="63"/>
      <c r="D9" s="58"/>
      <c r="E9" s="64"/>
      <c r="F9" s="64"/>
      <c r="G9" s="65"/>
      <c r="H9" s="65"/>
      <c r="I9" s="56"/>
      <c r="J9" s="56"/>
      <c r="K9" s="66"/>
    </row>
    <row r="10" spans="1:11" ht="18.75" customHeight="1">
      <c r="A10" s="67" t="s">
        <v>1</v>
      </c>
      <c r="B10" s="68" t="s">
        <v>51</v>
      </c>
      <c r="C10" s="27">
        <v>7.565</v>
      </c>
      <c r="D10" s="28">
        <v>156.7</v>
      </c>
      <c r="E10" s="69">
        <v>157.8</v>
      </c>
      <c r="F10" s="69">
        <v>158.1</v>
      </c>
      <c r="G10" s="24">
        <f>ROUND(((F10/E10)-1)*100,1)</f>
        <v>0.2</v>
      </c>
      <c r="H10" s="17">
        <f>ROUND(((F10/D10)-1)*100,1)</f>
        <v>0.9</v>
      </c>
      <c r="I10" s="70">
        <f aca="true" t="shared" si="0" ref="I10:I27">ROUND(((G10-D10)*C10/$D$28),3)</f>
        <v>-7.272</v>
      </c>
      <c r="J10" s="70">
        <f aca="true" t="shared" si="1" ref="J10:J27">ROUND(I10/$I$28*100,3)</f>
        <v>7.789</v>
      </c>
      <c r="K10" s="71"/>
    </row>
    <row r="11" spans="1:11" ht="18.75" customHeight="1">
      <c r="A11" s="67" t="s">
        <v>41</v>
      </c>
      <c r="B11" s="68" t="s">
        <v>43</v>
      </c>
      <c r="C11" s="27">
        <v>6.393</v>
      </c>
      <c r="D11" s="28">
        <v>156.4</v>
      </c>
      <c r="E11" s="69">
        <v>157.3</v>
      </c>
      <c r="F11" s="69">
        <v>157.8</v>
      </c>
      <c r="G11" s="24">
        <f>ROUND(((F11/E11)-1)*100,1)</f>
        <v>0.3</v>
      </c>
      <c r="H11" s="17">
        <f>ROUND(((F11/D11)-1)*100,1)</f>
        <v>0.9</v>
      </c>
      <c r="I11" s="70"/>
      <c r="J11" s="70"/>
      <c r="K11" s="71"/>
    </row>
    <row r="12" spans="1:11" ht="20.25" customHeight="1">
      <c r="A12" s="67" t="s">
        <v>2</v>
      </c>
      <c r="B12" s="68" t="s">
        <v>24</v>
      </c>
      <c r="C12" s="27">
        <v>0.624</v>
      </c>
      <c r="D12" s="28">
        <v>126.1</v>
      </c>
      <c r="E12" s="69">
        <v>126.6</v>
      </c>
      <c r="F12" s="69">
        <v>126.8</v>
      </c>
      <c r="G12" s="24">
        <f aca="true" t="shared" si="2" ref="G12:G27">ROUND(((F12/E12)-1)*100,1)</f>
        <v>0.2</v>
      </c>
      <c r="H12" s="17">
        <f aca="true" t="shared" si="3" ref="H12:H28">ROUND(((F12/D12)-1)*100,1)</f>
        <v>0.6</v>
      </c>
      <c r="I12" s="70">
        <f t="shared" si="0"/>
        <v>-0.483</v>
      </c>
      <c r="J12" s="70">
        <f t="shared" si="1"/>
        <v>0.517</v>
      </c>
      <c r="K12" s="72">
        <f aca="true" t="shared" si="4" ref="K12:K28">ROUND((H12/D12-1)*100,1)</f>
        <v>-99.5</v>
      </c>
    </row>
    <row r="13" spans="1:11" ht="21" customHeight="1">
      <c r="A13" s="67" t="s">
        <v>3</v>
      </c>
      <c r="B13" s="68" t="s">
        <v>25</v>
      </c>
      <c r="C13" s="27">
        <v>0.209</v>
      </c>
      <c r="D13" s="28">
        <v>129.3</v>
      </c>
      <c r="E13" s="69">
        <v>130.1</v>
      </c>
      <c r="F13" s="69">
        <v>130.6</v>
      </c>
      <c r="G13" s="24">
        <f t="shared" si="2"/>
        <v>0.4</v>
      </c>
      <c r="H13" s="17">
        <f t="shared" si="3"/>
        <v>1</v>
      </c>
      <c r="I13" s="70">
        <f t="shared" si="0"/>
        <v>-0.165</v>
      </c>
      <c r="J13" s="70">
        <f t="shared" si="1"/>
        <v>0.177</v>
      </c>
      <c r="K13" s="72">
        <f t="shared" si="4"/>
        <v>-99.2</v>
      </c>
    </row>
    <row r="14" spans="1:11" ht="35.25" customHeight="1">
      <c r="A14" s="67" t="s">
        <v>4</v>
      </c>
      <c r="B14" s="73" t="s">
        <v>26</v>
      </c>
      <c r="C14" s="27">
        <v>0.111</v>
      </c>
      <c r="D14" s="28">
        <v>124.7</v>
      </c>
      <c r="E14" s="69">
        <v>125.6</v>
      </c>
      <c r="F14" s="69">
        <v>125.6</v>
      </c>
      <c r="G14" s="24">
        <f t="shared" si="2"/>
        <v>0</v>
      </c>
      <c r="H14" s="17">
        <f t="shared" si="3"/>
        <v>0.7</v>
      </c>
      <c r="I14" s="70">
        <f t="shared" si="0"/>
        <v>-0.085</v>
      </c>
      <c r="J14" s="70">
        <f t="shared" si="1"/>
        <v>0.091</v>
      </c>
      <c r="K14" s="72">
        <f t="shared" si="4"/>
        <v>-99.4</v>
      </c>
    </row>
    <row r="15" spans="1:11" ht="18.75" customHeight="1">
      <c r="A15" s="67" t="s">
        <v>5</v>
      </c>
      <c r="B15" s="68" t="s">
        <v>27</v>
      </c>
      <c r="C15" s="27">
        <v>0.079</v>
      </c>
      <c r="D15" s="28">
        <v>131.9</v>
      </c>
      <c r="E15" s="74">
        <v>133</v>
      </c>
      <c r="F15" s="69">
        <v>133.5</v>
      </c>
      <c r="G15" s="24">
        <f t="shared" si="2"/>
        <v>0.4</v>
      </c>
      <c r="H15" s="17">
        <f t="shared" si="3"/>
        <v>1.2</v>
      </c>
      <c r="I15" s="70">
        <f t="shared" si="0"/>
        <v>-0.064</v>
      </c>
      <c r="J15" s="70">
        <f t="shared" si="1"/>
        <v>0.069</v>
      </c>
      <c r="K15" s="72">
        <f t="shared" si="4"/>
        <v>-99.1</v>
      </c>
    </row>
    <row r="16" spans="1:11" ht="16.5" customHeight="1">
      <c r="A16" s="67" t="s">
        <v>6</v>
      </c>
      <c r="B16" s="68" t="s">
        <v>28</v>
      </c>
      <c r="C16" s="27">
        <v>0.322</v>
      </c>
      <c r="D16" s="28">
        <v>125.1</v>
      </c>
      <c r="E16" s="69">
        <v>125.8</v>
      </c>
      <c r="F16" s="69">
        <v>125.9</v>
      </c>
      <c r="G16" s="24">
        <f t="shared" si="2"/>
        <v>0.1</v>
      </c>
      <c r="H16" s="17">
        <f t="shared" si="3"/>
        <v>0.6</v>
      </c>
      <c r="I16" s="70">
        <f t="shared" si="0"/>
        <v>-0.247</v>
      </c>
      <c r="J16" s="70">
        <f t="shared" si="1"/>
        <v>0.265</v>
      </c>
      <c r="K16" s="72">
        <f t="shared" si="4"/>
        <v>-99.5</v>
      </c>
    </row>
    <row r="17" spans="1:11" ht="20.25" customHeight="1">
      <c r="A17" s="67" t="s">
        <v>7</v>
      </c>
      <c r="B17" s="68" t="s">
        <v>29</v>
      </c>
      <c r="C17" s="27">
        <v>42.161</v>
      </c>
      <c r="D17" s="28">
        <v>182.5</v>
      </c>
      <c r="E17" s="74">
        <v>184</v>
      </c>
      <c r="F17" s="69">
        <v>184.4</v>
      </c>
      <c r="G17" s="24">
        <f t="shared" si="2"/>
        <v>0.2</v>
      </c>
      <c r="H17" s="17">
        <f t="shared" si="3"/>
        <v>1</v>
      </c>
      <c r="I17" s="70">
        <f t="shared" si="0"/>
        <v>-47.211</v>
      </c>
      <c r="J17" s="70">
        <f t="shared" si="1"/>
        <v>50.569</v>
      </c>
      <c r="K17" s="72">
        <f t="shared" si="4"/>
        <v>-99.5</v>
      </c>
    </row>
    <row r="18" spans="1:11" ht="19.5" customHeight="1">
      <c r="A18" s="67" t="s">
        <v>8</v>
      </c>
      <c r="B18" s="68" t="s">
        <v>30</v>
      </c>
      <c r="C18" s="27">
        <v>6.05</v>
      </c>
      <c r="D18" s="29">
        <v>146</v>
      </c>
      <c r="E18" s="69">
        <v>147.4</v>
      </c>
      <c r="F18" s="69">
        <v>147.7</v>
      </c>
      <c r="G18" s="24">
        <f t="shared" si="2"/>
        <v>0.2</v>
      </c>
      <c r="H18" s="17">
        <f t="shared" si="3"/>
        <v>1.2</v>
      </c>
      <c r="I18" s="70">
        <f t="shared" si="0"/>
        <v>-5.418</v>
      </c>
      <c r="J18" s="70">
        <f t="shared" si="1"/>
        <v>5.803</v>
      </c>
      <c r="K18" s="72">
        <f t="shared" si="4"/>
        <v>-99.2</v>
      </c>
    </row>
    <row r="19" spans="1:11" ht="19.5" customHeight="1">
      <c r="A19" s="67" t="s">
        <v>11</v>
      </c>
      <c r="B19" s="68" t="s">
        <v>31</v>
      </c>
      <c r="C19" s="27">
        <v>0.642</v>
      </c>
      <c r="D19" s="28">
        <v>126.6</v>
      </c>
      <c r="E19" s="69">
        <v>127.1</v>
      </c>
      <c r="F19" s="69">
        <v>127.3</v>
      </c>
      <c r="G19" s="24">
        <f t="shared" si="2"/>
        <v>0.2</v>
      </c>
      <c r="H19" s="17">
        <f t="shared" si="3"/>
        <v>0.6</v>
      </c>
      <c r="I19" s="70">
        <f t="shared" si="0"/>
        <v>-0.498</v>
      </c>
      <c r="J19" s="70">
        <f t="shared" si="1"/>
        <v>0.533</v>
      </c>
      <c r="K19" s="72">
        <f t="shared" si="4"/>
        <v>-99.5</v>
      </c>
    </row>
    <row r="20" spans="1:11" ht="23.25" customHeight="1">
      <c r="A20" s="67" t="s">
        <v>12</v>
      </c>
      <c r="B20" s="68" t="s">
        <v>32</v>
      </c>
      <c r="C20" s="27">
        <v>23.56</v>
      </c>
      <c r="D20" s="28">
        <v>150.9</v>
      </c>
      <c r="E20" s="69">
        <v>151.9</v>
      </c>
      <c r="F20" s="69">
        <v>152.5</v>
      </c>
      <c r="G20" s="24">
        <f t="shared" si="2"/>
        <v>0.4</v>
      </c>
      <c r="H20" s="17">
        <f t="shared" si="3"/>
        <v>1.1</v>
      </c>
      <c r="I20" s="70">
        <f t="shared" si="0"/>
        <v>-21.78</v>
      </c>
      <c r="J20" s="70">
        <f t="shared" si="1"/>
        <v>23.329</v>
      </c>
      <c r="K20" s="72">
        <f t="shared" si="4"/>
        <v>-99.3</v>
      </c>
    </row>
    <row r="21" spans="1:11" ht="23.25" customHeight="1">
      <c r="A21" s="67" t="s">
        <v>13</v>
      </c>
      <c r="B21" s="68" t="s">
        <v>33</v>
      </c>
      <c r="C21" s="27">
        <v>2.092</v>
      </c>
      <c r="D21" s="28">
        <v>132.1</v>
      </c>
      <c r="E21" s="69">
        <v>133.1</v>
      </c>
      <c r="F21" s="69">
        <v>133.2</v>
      </c>
      <c r="G21" s="24">
        <f t="shared" si="2"/>
        <v>0.1</v>
      </c>
      <c r="H21" s="17">
        <f t="shared" si="3"/>
        <v>0.8</v>
      </c>
      <c r="I21" s="70">
        <f t="shared" si="0"/>
        <v>-1.696</v>
      </c>
      <c r="J21" s="70">
        <f t="shared" si="1"/>
        <v>1.817</v>
      </c>
      <c r="K21" s="72"/>
    </row>
    <row r="22" spans="1:11" ht="23.25" customHeight="1">
      <c r="A22" s="67" t="s">
        <v>19</v>
      </c>
      <c r="B22" s="68" t="s">
        <v>36</v>
      </c>
      <c r="C22" s="27">
        <v>4.983</v>
      </c>
      <c r="D22" s="28">
        <v>126.3</v>
      </c>
      <c r="E22" s="69">
        <v>126.8</v>
      </c>
      <c r="F22" s="69">
        <v>127.1</v>
      </c>
      <c r="G22" s="24">
        <f t="shared" si="2"/>
        <v>0.2</v>
      </c>
      <c r="H22" s="17">
        <f t="shared" si="3"/>
        <v>0.6</v>
      </c>
      <c r="I22" s="70">
        <f t="shared" si="0"/>
        <v>-3.86</v>
      </c>
      <c r="J22" s="70">
        <f t="shared" si="1"/>
        <v>4.135</v>
      </c>
      <c r="K22" s="72"/>
    </row>
    <row r="23" spans="1:11" ht="23.25" customHeight="1">
      <c r="A23" s="67" t="s">
        <v>20</v>
      </c>
      <c r="B23" s="68" t="s">
        <v>34</v>
      </c>
      <c r="C23" s="27">
        <v>0.07</v>
      </c>
      <c r="D23" s="28">
        <v>138.9</v>
      </c>
      <c r="E23" s="69">
        <v>139.7</v>
      </c>
      <c r="F23" s="69">
        <v>139.8</v>
      </c>
      <c r="G23" s="24">
        <f t="shared" si="2"/>
        <v>0.1</v>
      </c>
      <c r="H23" s="17">
        <f t="shared" si="3"/>
        <v>0.6</v>
      </c>
      <c r="I23" s="70">
        <f t="shared" si="0"/>
        <v>-0.06</v>
      </c>
      <c r="J23" s="70">
        <f t="shared" si="1"/>
        <v>0.064</v>
      </c>
      <c r="K23" s="72"/>
    </row>
    <row r="24" spans="1:11" ht="23.25" customHeight="1">
      <c r="A24" s="67" t="s">
        <v>21</v>
      </c>
      <c r="B24" s="68" t="s">
        <v>35</v>
      </c>
      <c r="C24" s="27">
        <v>1.514</v>
      </c>
      <c r="D24" s="28">
        <v>136.4</v>
      </c>
      <c r="E24" s="69">
        <v>137.1</v>
      </c>
      <c r="F24" s="69">
        <v>137.3</v>
      </c>
      <c r="G24" s="24">
        <f t="shared" si="2"/>
        <v>0.1</v>
      </c>
      <c r="H24" s="17">
        <f t="shared" si="3"/>
        <v>0.7</v>
      </c>
      <c r="I24" s="70">
        <f t="shared" si="0"/>
        <v>-1.268</v>
      </c>
      <c r="J24" s="70">
        <f t="shared" si="1"/>
        <v>1.358</v>
      </c>
      <c r="K24" s="72"/>
    </row>
    <row r="25" spans="1:11" ht="20.25" customHeight="1">
      <c r="A25" s="67" t="s">
        <v>22</v>
      </c>
      <c r="B25" s="68" t="s">
        <v>52</v>
      </c>
      <c r="C25" s="27">
        <v>3.512</v>
      </c>
      <c r="D25" s="28">
        <v>146.9</v>
      </c>
      <c r="E25" s="69">
        <v>147.5</v>
      </c>
      <c r="F25" s="69">
        <v>147.9</v>
      </c>
      <c r="G25" s="24">
        <f t="shared" si="2"/>
        <v>0.3</v>
      </c>
      <c r="H25" s="17">
        <f t="shared" si="3"/>
        <v>0.7</v>
      </c>
      <c r="I25" s="70">
        <f t="shared" si="0"/>
        <v>-3.163</v>
      </c>
      <c r="J25" s="70">
        <f t="shared" si="1"/>
        <v>3.388</v>
      </c>
      <c r="K25" s="72"/>
    </row>
    <row r="26" spans="1:11" ht="20.25" customHeight="1">
      <c r="A26" s="67" t="s">
        <v>23</v>
      </c>
      <c r="B26" s="68" t="s">
        <v>38</v>
      </c>
      <c r="C26" s="27">
        <v>0.052</v>
      </c>
      <c r="D26" s="28">
        <v>134.6</v>
      </c>
      <c r="E26" s="69">
        <v>135.2</v>
      </c>
      <c r="F26" s="69">
        <v>135.5</v>
      </c>
      <c r="G26" s="24">
        <f t="shared" si="2"/>
        <v>0.2</v>
      </c>
      <c r="H26" s="17">
        <f t="shared" si="3"/>
        <v>0.7</v>
      </c>
      <c r="I26" s="70">
        <f t="shared" si="0"/>
        <v>-0.043</v>
      </c>
      <c r="J26" s="70">
        <f t="shared" si="1"/>
        <v>0.046</v>
      </c>
      <c r="K26" s="72"/>
    </row>
    <row r="27" spans="1:11" ht="21" customHeight="1">
      <c r="A27" s="67" t="s">
        <v>45</v>
      </c>
      <c r="B27" s="68" t="s">
        <v>53</v>
      </c>
      <c r="C27" s="27">
        <v>0.061</v>
      </c>
      <c r="D27" s="28">
        <v>126.5</v>
      </c>
      <c r="E27" s="69">
        <v>127.7</v>
      </c>
      <c r="F27" s="69">
        <v>128.1</v>
      </c>
      <c r="G27" s="24">
        <f t="shared" si="2"/>
        <v>0.3</v>
      </c>
      <c r="H27" s="17">
        <f t="shared" si="3"/>
        <v>1.3</v>
      </c>
      <c r="I27" s="70">
        <f t="shared" si="0"/>
        <v>-0.047</v>
      </c>
      <c r="J27" s="70">
        <f t="shared" si="1"/>
        <v>0.05</v>
      </c>
      <c r="K27" s="72">
        <f>ROUND((H21/D21-1)*100,1)</f>
        <v>-99.4</v>
      </c>
    </row>
    <row r="28" spans="1:11" ht="16.5" customHeight="1">
      <c r="A28" s="67" t="s">
        <v>18</v>
      </c>
      <c r="B28" s="68" t="s">
        <v>9</v>
      </c>
      <c r="C28" s="27">
        <v>100</v>
      </c>
      <c r="D28" s="28">
        <v>162.8</v>
      </c>
      <c r="E28" s="75">
        <v>164</v>
      </c>
      <c r="F28" s="69">
        <v>164.4</v>
      </c>
      <c r="G28" s="24">
        <f>ROUND(((F28/E28)-1)*100,1)</f>
        <v>0.2</v>
      </c>
      <c r="H28" s="17">
        <f t="shared" si="3"/>
        <v>1</v>
      </c>
      <c r="I28" s="70">
        <f>SUM(I10:I27)</f>
        <v>-93.36</v>
      </c>
      <c r="J28" s="76">
        <f>SUM(J10:J27)</f>
        <v>100</v>
      </c>
      <c r="K28" s="72">
        <f t="shared" si="4"/>
        <v>-99.4</v>
      </c>
    </row>
    <row r="29" spans="3:8" ht="11.25" customHeight="1">
      <c r="C29" s="77"/>
      <c r="G29" s="18"/>
      <c r="H29" s="78"/>
    </row>
    <row r="30" ht="15" hidden="1">
      <c r="C30" s="79"/>
    </row>
    <row r="31" ht="15" hidden="1">
      <c r="C31" s="80"/>
    </row>
  </sheetData>
  <sheetProtection/>
  <mergeCells count="12">
    <mergeCell ref="J4:J9"/>
    <mergeCell ref="D7:D9"/>
    <mergeCell ref="A2:J2"/>
    <mergeCell ref="A4:A9"/>
    <mergeCell ref="B4:B9"/>
    <mergeCell ref="C4:C9"/>
    <mergeCell ref="D4:D6"/>
    <mergeCell ref="E4:E6"/>
    <mergeCell ref="F4:F6"/>
    <mergeCell ref="G4:G9"/>
    <mergeCell ref="H4:H9"/>
    <mergeCell ref="I4:I9"/>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K31"/>
  <sheetViews>
    <sheetView rightToLeft="1" zoomScalePageLayoutView="0" workbookViewId="0" topLeftCell="A2">
      <selection activeCell="A1" sqref="A1:IV16384"/>
    </sheetView>
  </sheetViews>
  <sheetFormatPr defaultColWidth="9.140625" defaultRowHeight="12.75"/>
  <cols>
    <col min="1" max="1" width="7.8515625" style="0" customWidth="1"/>
    <col min="2" max="2" width="34.140625" style="0" customWidth="1"/>
    <col min="3" max="3" width="11.00390625" style="0" customWidth="1"/>
    <col min="4" max="4" width="10.00390625" style="0" customWidth="1"/>
    <col min="5" max="5" width="11.57421875" style="0" customWidth="1"/>
    <col min="6" max="6" width="10.7109375" style="0" customWidth="1"/>
    <col min="7" max="7" width="11.28125" style="0" customWidth="1"/>
    <col min="8" max="8" width="12.140625" style="0" customWidth="1"/>
    <col min="9" max="10" width="8.00390625" style="0" hidden="1" customWidth="1"/>
    <col min="11" max="11" width="6.7109375" style="0" hidden="1" customWidth="1"/>
  </cols>
  <sheetData>
    <row r="1" ht="12.75" customHeight="1" hidden="1">
      <c r="A1" s="12"/>
    </row>
    <row r="2" spans="1:11" ht="29.25" customHeight="1">
      <c r="A2" s="81" t="s">
        <v>54</v>
      </c>
      <c r="B2" s="81"/>
      <c r="C2" s="81"/>
      <c r="D2" s="81"/>
      <c r="E2" s="81"/>
      <c r="F2" s="81"/>
      <c r="G2" s="81"/>
      <c r="H2" s="81"/>
      <c r="I2" s="81"/>
      <c r="J2" s="81"/>
      <c r="K2" s="14"/>
    </row>
    <row r="3" spans="1:11" ht="17.25" customHeight="1">
      <c r="A3" s="5"/>
      <c r="B3" s="6"/>
      <c r="C3" s="7"/>
      <c r="D3" s="4" t="s">
        <v>42</v>
      </c>
      <c r="E3" s="8"/>
      <c r="F3" s="8"/>
      <c r="H3" s="8"/>
      <c r="K3" s="8"/>
    </row>
    <row r="4" spans="1:11" ht="12.75" customHeight="1">
      <c r="A4" s="82" t="s">
        <v>0</v>
      </c>
      <c r="B4" s="38" t="s">
        <v>55</v>
      </c>
      <c r="C4" s="38" t="s">
        <v>10</v>
      </c>
      <c r="D4" s="44" t="s">
        <v>48</v>
      </c>
      <c r="E4" s="44" t="s">
        <v>46</v>
      </c>
      <c r="F4" s="44" t="s">
        <v>47</v>
      </c>
      <c r="G4" s="41" t="s">
        <v>40</v>
      </c>
      <c r="H4" s="41" t="s">
        <v>15</v>
      </c>
      <c r="I4" s="43" t="s">
        <v>16</v>
      </c>
      <c r="J4" s="43" t="s">
        <v>17</v>
      </c>
      <c r="K4" s="10"/>
    </row>
    <row r="5" spans="1:11" ht="12.75" customHeight="1">
      <c r="A5" s="82"/>
      <c r="B5" s="38"/>
      <c r="C5" s="38"/>
      <c r="D5" s="83"/>
      <c r="E5" s="83"/>
      <c r="F5" s="83"/>
      <c r="G5" s="41"/>
      <c r="H5" s="41"/>
      <c r="I5" s="43"/>
      <c r="J5" s="43"/>
      <c r="K5" s="10"/>
    </row>
    <row r="6" spans="1:11" ht="22.5" customHeight="1">
      <c r="A6" s="82"/>
      <c r="B6" s="38"/>
      <c r="C6" s="38"/>
      <c r="D6" s="84"/>
      <c r="E6" s="84"/>
      <c r="F6" s="84"/>
      <c r="G6" s="41"/>
      <c r="H6" s="41"/>
      <c r="I6" s="43"/>
      <c r="J6" s="43"/>
      <c r="K6" s="10"/>
    </row>
    <row r="7" spans="1:11" ht="6.75" customHeight="1" hidden="1">
      <c r="A7" s="82"/>
      <c r="B7" s="38"/>
      <c r="C7" s="38"/>
      <c r="D7" s="31"/>
      <c r="E7" s="44"/>
      <c r="F7" s="21"/>
      <c r="G7" s="41"/>
      <c r="H7" s="41"/>
      <c r="I7" s="43"/>
      <c r="J7" s="43"/>
      <c r="K7" s="10"/>
    </row>
    <row r="8" spans="1:11" ht="6.75" customHeight="1" hidden="1">
      <c r="A8" s="82"/>
      <c r="B8" s="38"/>
      <c r="C8" s="38"/>
      <c r="D8" s="31"/>
      <c r="E8" s="83"/>
      <c r="F8" s="21"/>
      <c r="G8" s="41"/>
      <c r="H8" s="41"/>
      <c r="I8" s="43"/>
      <c r="J8" s="43"/>
      <c r="K8" s="9"/>
    </row>
    <row r="9" spans="1:11" ht="15" customHeight="1" hidden="1">
      <c r="A9" s="85"/>
      <c r="B9" s="39"/>
      <c r="C9" s="39"/>
      <c r="D9" s="32"/>
      <c r="E9" s="83"/>
      <c r="F9" s="22"/>
      <c r="G9" s="42"/>
      <c r="H9" s="42"/>
      <c r="I9" s="43"/>
      <c r="J9" s="43"/>
      <c r="K9" s="2"/>
    </row>
    <row r="10" spans="1:11" ht="23.25" customHeight="1">
      <c r="A10" s="1" t="s">
        <v>1</v>
      </c>
      <c r="B10" s="86" t="s">
        <v>51</v>
      </c>
      <c r="C10" s="87">
        <v>7.565</v>
      </c>
      <c r="D10" s="88">
        <v>135</v>
      </c>
      <c r="E10" s="89">
        <v>136</v>
      </c>
      <c r="F10" s="90">
        <v>136.4</v>
      </c>
      <c r="G10" s="91">
        <f>ROUND(((F10/E10)-1)*100,1)</f>
        <v>0.3</v>
      </c>
      <c r="H10" s="92">
        <f>ROUND(((F10/D10)-1)*100,1)</f>
        <v>1</v>
      </c>
      <c r="I10" s="13" t="e">
        <f>ROUND(((G10-#REF!)*C10/#REF!),3)</f>
        <v>#REF!</v>
      </c>
      <c r="J10" s="13" t="e">
        <f aca="true" t="shared" si="0" ref="J10:J27">ROUND(I10/$I$28*100,3)</f>
        <v>#REF!</v>
      </c>
      <c r="K10" s="11"/>
    </row>
    <row r="11" spans="1:11" ht="23.25" customHeight="1">
      <c r="A11" s="1" t="s">
        <v>41</v>
      </c>
      <c r="B11" s="86" t="s">
        <v>43</v>
      </c>
      <c r="C11" s="87">
        <v>6.393</v>
      </c>
      <c r="D11" s="93">
        <v>288.4</v>
      </c>
      <c r="E11" s="94">
        <v>289.2</v>
      </c>
      <c r="F11" s="90">
        <v>289.5</v>
      </c>
      <c r="G11" s="91">
        <f>ROUND(((F11/E11)-1)*100,1)</f>
        <v>0.1</v>
      </c>
      <c r="H11" s="92">
        <f>ROUND(((F11/D11)-1)*100,1)</f>
        <v>0.4</v>
      </c>
      <c r="I11" s="13"/>
      <c r="J11" s="13"/>
      <c r="K11" s="11"/>
    </row>
    <row r="12" spans="1:11" ht="24.75" customHeight="1">
      <c r="A12" s="1" t="s">
        <v>2</v>
      </c>
      <c r="B12" s="86" t="s">
        <v>24</v>
      </c>
      <c r="C12" s="27">
        <v>0.624</v>
      </c>
      <c r="D12" s="93">
        <v>259.3</v>
      </c>
      <c r="E12" s="94">
        <v>260.3</v>
      </c>
      <c r="F12" s="90">
        <v>260.6</v>
      </c>
      <c r="G12" s="91">
        <f aca="true" t="shared" si="1" ref="G12:G28">ROUND(((F12/E12)-1)*100,1)</f>
        <v>0.1</v>
      </c>
      <c r="H12" s="92">
        <f aca="true" t="shared" si="2" ref="H12:H28">ROUND(((F12/D12)-1)*100,1)</f>
        <v>0.5</v>
      </c>
      <c r="I12" s="13" t="e">
        <f>ROUND(((G12-#REF!)*C12/#REF!),3)</f>
        <v>#REF!</v>
      </c>
      <c r="J12" s="13" t="e">
        <f t="shared" si="0"/>
        <v>#REF!</v>
      </c>
      <c r="K12" s="3" t="e">
        <f>ROUND((H12/#REF!-1)*100,1)</f>
        <v>#REF!</v>
      </c>
    </row>
    <row r="13" spans="1:11" ht="24.75" customHeight="1">
      <c r="A13" s="1" t="s">
        <v>3</v>
      </c>
      <c r="B13" s="86" t="s">
        <v>25</v>
      </c>
      <c r="C13" s="27">
        <v>0.209</v>
      </c>
      <c r="D13" s="93">
        <v>239.7</v>
      </c>
      <c r="E13" s="94">
        <v>241.1</v>
      </c>
      <c r="F13" s="90">
        <v>241.6</v>
      </c>
      <c r="G13" s="91">
        <f t="shared" si="1"/>
        <v>0.2</v>
      </c>
      <c r="H13" s="92">
        <f t="shared" si="2"/>
        <v>0.8</v>
      </c>
      <c r="I13" s="13" t="e">
        <f>ROUND(((G13-#REF!)*C13/#REF!),3)</f>
        <v>#REF!</v>
      </c>
      <c r="J13" s="13" t="e">
        <f t="shared" si="0"/>
        <v>#REF!</v>
      </c>
      <c r="K13" s="3" t="e">
        <f>ROUND((H13/#REF!-1)*100,1)</f>
        <v>#REF!</v>
      </c>
    </row>
    <row r="14" spans="1:11" ht="30" customHeight="1">
      <c r="A14" s="1" t="s">
        <v>4</v>
      </c>
      <c r="B14" s="86" t="s">
        <v>26</v>
      </c>
      <c r="C14" s="27">
        <v>0.111</v>
      </c>
      <c r="D14" s="93">
        <v>202.7</v>
      </c>
      <c r="E14" s="94">
        <v>202.7</v>
      </c>
      <c r="F14" s="90">
        <v>202.9</v>
      </c>
      <c r="G14" s="91">
        <f t="shared" si="1"/>
        <v>0.1</v>
      </c>
      <c r="H14" s="92">
        <f t="shared" si="2"/>
        <v>0.1</v>
      </c>
      <c r="I14" s="13" t="e">
        <f>ROUND(((G14-#REF!)*C14/#REF!),3)</f>
        <v>#REF!</v>
      </c>
      <c r="J14" s="13" t="e">
        <f t="shared" si="0"/>
        <v>#REF!</v>
      </c>
      <c r="K14" s="3" t="e">
        <f>ROUND((H14/#REF!-1)*100,1)</f>
        <v>#REF!</v>
      </c>
    </row>
    <row r="15" spans="1:11" ht="24.75" customHeight="1">
      <c r="A15" s="1" t="s">
        <v>5</v>
      </c>
      <c r="B15" s="86" t="s">
        <v>27</v>
      </c>
      <c r="C15" s="27">
        <v>0.079</v>
      </c>
      <c r="D15" s="93">
        <v>121.5</v>
      </c>
      <c r="E15" s="94">
        <v>122.1</v>
      </c>
      <c r="F15" s="90">
        <v>122.7</v>
      </c>
      <c r="G15" s="91">
        <f t="shared" si="1"/>
        <v>0.5</v>
      </c>
      <c r="H15" s="92">
        <f t="shared" si="2"/>
        <v>1</v>
      </c>
      <c r="I15" s="13" t="e">
        <f>ROUND(((G15-#REF!)*C15/#REF!),3)</f>
        <v>#REF!</v>
      </c>
      <c r="J15" s="13" t="e">
        <f t="shared" si="0"/>
        <v>#REF!</v>
      </c>
      <c r="K15" s="3" t="e">
        <f>ROUND((H15/#REF!-1)*100,1)</f>
        <v>#REF!</v>
      </c>
    </row>
    <row r="16" spans="1:11" ht="20.25" customHeight="1">
      <c r="A16" s="1" t="s">
        <v>6</v>
      </c>
      <c r="B16" s="86" t="s">
        <v>28</v>
      </c>
      <c r="C16" s="27">
        <v>0.322</v>
      </c>
      <c r="D16" s="93">
        <v>153.1</v>
      </c>
      <c r="E16" s="89">
        <v>154</v>
      </c>
      <c r="F16" s="90">
        <v>154.5</v>
      </c>
      <c r="G16" s="91">
        <f t="shared" si="1"/>
        <v>0.3</v>
      </c>
      <c r="H16" s="92">
        <f t="shared" si="2"/>
        <v>0.9</v>
      </c>
      <c r="I16" s="13" t="e">
        <f>ROUND(((G16-#REF!)*C16/#REF!),3)</f>
        <v>#REF!</v>
      </c>
      <c r="J16" s="13" t="e">
        <f t="shared" si="0"/>
        <v>#REF!</v>
      </c>
      <c r="K16" s="3" t="e">
        <f>ROUND((H16/#REF!-1)*100,1)</f>
        <v>#REF!</v>
      </c>
    </row>
    <row r="17" spans="1:11" ht="23.25" customHeight="1">
      <c r="A17" s="1" t="s">
        <v>7</v>
      </c>
      <c r="B17" s="86" t="s">
        <v>29</v>
      </c>
      <c r="C17" s="27">
        <v>42.161</v>
      </c>
      <c r="D17" s="93">
        <v>158.7</v>
      </c>
      <c r="E17" s="89">
        <v>160</v>
      </c>
      <c r="F17" s="90">
        <v>160.6</v>
      </c>
      <c r="G17" s="91">
        <f t="shared" si="1"/>
        <v>0.4</v>
      </c>
      <c r="H17" s="92">
        <f t="shared" si="2"/>
        <v>1.2</v>
      </c>
      <c r="I17" s="13" t="e">
        <f>ROUND(((G17-#REF!)*C17/#REF!),3)</f>
        <v>#REF!</v>
      </c>
      <c r="J17" s="13" t="e">
        <f t="shared" si="0"/>
        <v>#REF!</v>
      </c>
      <c r="K17" s="3" t="e">
        <f>ROUND((H17/#REF!-1)*100,1)</f>
        <v>#REF!</v>
      </c>
    </row>
    <row r="18" spans="1:11" ht="23.25" customHeight="1">
      <c r="A18" s="1" t="s">
        <v>8</v>
      </c>
      <c r="B18" s="86" t="s">
        <v>30</v>
      </c>
      <c r="C18" s="27">
        <v>6.05</v>
      </c>
      <c r="D18" s="93">
        <v>134.5</v>
      </c>
      <c r="E18" s="94">
        <v>135.5</v>
      </c>
      <c r="F18" s="90">
        <v>135.9</v>
      </c>
      <c r="G18" s="91">
        <f t="shared" si="1"/>
        <v>0.3</v>
      </c>
      <c r="H18" s="92">
        <f t="shared" si="2"/>
        <v>1</v>
      </c>
      <c r="I18" s="13" t="e">
        <f>ROUND(((G18-#REF!)*C18/#REF!),3)</f>
        <v>#REF!</v>
      </c>
      <c r="J18" s="13" t="e">
        <f t="shared" si="0"/>
        <v>#REF!</v>
      </c>
      <c r="K18" s="3" t="e">
        <f>ROUND((H18/#REF!-1)*100,1)</f>
        <v>#REF!</v>
      </c>
    </row>
    <row r="19" spans="1:11" ht="23.25" customHeight="1">
      <c r="A19" s="1" t="s">
        <v>11</v>
      </c>
      <c r="B19" s="86" t="s">
        <v>31</v>
      </c>
      <c r="C19" s="27">
        <v>0.642</v>
      </c>
      <c r="D19" s="88">
        <v>143</v>
      </c>
      <c r="E19" s="94">
        <v>143.5</v>
      </c>
      <c r="F19" s="90">
        <v>143.8</v>
      </c>
      <c r="G19" s="91">
        <f t="shared" si="1"/>
        <v>0.2</v>
      </c>
      <c r="H19" s="92">
        <f t="shared" si="2"/>
        <v>0.6</v>
      </c>
      <c r="I19" s="13" t="e">
        <f>ROUND(((G19-#REF!)*C19/#REF!),3)</f>
        <v>#REF!</v>
      </c>
      <c r="J19" s="13" t="e">
        <f t="shared" si="0"/>
        <v>#REF!</v>
      </c>
      <c r="K19" s="3" t="e">
        <f>ROUND((H19/#REF!-1)*100,1)</f>
        <v>#REF!</v>
      </c>
    </row>
    <row r="20" spans="1:11" ht="21" customHeight="1">
      <c r="A20" s="1" t="s">
        <v>12</v>
      </c>
      <c r="B20" s="86" t="s">
        <v>32</v>
      </c>
      <c r="C20" s="27">
        <v>23.56</v>
      </c>
      <c r="D20" s="93">
        <v>157.9</v>
      </c>
      <c r="E20" s="94">
        <v>159.4</v>
      </c>
      <c r="F20" s="90">
        <v>159.7</v>
      </c>
      <c r="G20" s="91">
        <f t="shared" si="1"/>
        <v>0.2</v>
      </c>
      <c r="H20" s="92">
        <f t="shared" si="2"/>
        <v>1.1</v>
      </c>
      <c r="I20" s="13" t="e">
        <f>ROUND(((G20-#REF!)*C20/#REF!),3)</f>
        <v>#REF!</v>
      </c>
      <c r="J20" s="13" t="e">
        <f t="shared" si="0"/>
        <v>#REF!</v>
      </c>
      <c r="K20" s="3" t="e">
        <f>ROUND((H20/#REF!-1)*100,1)</f>
        <v>#REF!</v>
      </c>
    </row>
    <row r="21" spans="1:11" ht="23.25" customHeight="1">
      <c r="A21" s="1" t="s">
        <v>13</v>
      </c>
      <c r="B21" s="86" t="s">
        <v>33</v>
      </c>
      <c r="C21" s="27">
        <v>2.092</v>
      </c>
      <c r="D21" s="93">
        <v>128.2</v>
      </c>
      <c r="E21" s="94">
        <v>128.8</v>
      </c>
      <c r="F21" s="95">
        <v>129</v>
      </c>
      <c r="G21" s="91">
        <f t="shared" si="1"/>
        <v>0.2</v>
      </c>
      <c r="H21" s="92">
        <f t="shared" si="2"/>
        <v>0.6</v>
      </c>
      <c r="I21" s="13" t="e">
        <f>ROUND(((G21-#REF!)*C21/#REF!),3)</f>
        <v>#REF!</v>
      </c>
      <c r="J21" s="13" t="e">
        <f t="shared" si="0"/>
        <v>#REF!</v>
      </c>
      <c r="K21" s="3"/>
    </row>
    <row r="22" spans="1:11" ht="23.25" customHeight="1">
      <c r="A22" s="1" t="s">
        <v>19</v>
      </c>
      <c r="B22" s="86" t="s">
        <v>36</v>
      </c>
      <c r="C22" s="27">
        <v>0.07</v>
      </c>
      <c r="D22" s="93">
        <v>51.4</v>
      </c>
      <c r="E22" s="94">
        <v>52.6</v>
      </c>
      <c r="F22" s="90">
        <v>52.6</v>
      </c>
      <c r="G22" s="91">
        <f t="shared" si="1"/>
        <v>0</v>
      </c>
      <c r="H22" s="92">
        <f t="shared" si="2"/>
        <v>2.3</v>
      </c>
      <c r="I22" s="13" t="e">
        <f>ROUND(((G22-#REF!)*C22/#REF!),3)</f>
        <v>#REF!</v>
      </c>
      <c r="J22" s="13" t="e">
        <f t="shared" si="0"/>
        <v>#REF!</v>
      </c>
      <c r="K22" s="3"/>
    </row>
    <row r="23" spans="1:11" ht="23.25" customHeight="1">
      <c r="A23" s="1" t="s">
        <v>20</v>
      </c>
      <c r="B23" s="86" t="s">
        <v>34</v>
      </c>
      <c r="C23" s="27">
        <v>1.514</v>
      </c>
      <c r="D23" s="93">
        <v>108.5</v>
      </c>
      <c r="E23" s="94">
        <v>109.4</v>
      </c>
      <c r="F23" s="90">
        <v>109.5</v>
      </c>
      <c r="G23" s="91">
        <f t="shared" si="1"/>
        <v>0.1</v>
      </c>
      <c r="H23" s="92">
        <f t="shared" si="2"/>
        <v>0.9</v>
      </c>
      <c r="I23" s="13" t="e">
        <f>ROUND(((G23-#REF!)*C23/#REF!),3)</f>
        <v>#REF!</v>
      </c>
      <c r="J23" s="13" t="e">
        <f t="shared" si="0"/>
        <v>#REF!</v>
      </c>
      <c r="K23" s="3"/>
    </row>
    <row r="24" spans="1:11" ht="23.25" customHeight="1">
      <c r="A24" s="1" t="s">
        <v>21</v>
      </c>
      <c r="B24" s="86" t="s">
        <v>35</v>
      </c>
      <c r="C24" s="27">
        <v>4.983</v>
      </c>
      <c r="D24" s="93">
        <v>83.7</v>
      </c>
      <c r="E24" s="94">
        <v>84.3</v>
      </c>
      <c r="F24" s="90">
        <v>84.5</v>
      </c>
      <c r="G24" s="91">
        <f t="shared" si="1"/>
        <v>0.2</v>
      </c>
      <c r="H24" s="92">
        <f t="shared" si="2"/>
        <v>1</v>
      </c>
      <c r="I24" s="13" t="e">
        <f>ROUND(((G24-#REF!)*C24/#REF!),3)</f>
        <v>#REF!</v>
      </c>
      <c r="J24" s="13" t="e">
        <f t="shared" si="0"/>
        <v>#REF!</v>
      </c>
      <c r="K24" s="3"/>
    </row>
    <row r="25" spans="1:11" ht="23.25" customHeight="1">
      <c r="A25" s="1" t="s">
        <v>22</v>
      </c>
      <c r="B25" s="86" t="s">
        <v>52</v>
      </c>
      <c r="C25" s="27">
        <v>3.512</v>
      </c>
      <c r="D25" s="93">
        <v>129.3</v>
      </c>
      <c r="E25" s="94">
        <v>130.3</v>
      </c>
      <c r="F25" s="90">
        <v>130.4</v>
      </c>
      <c r="G25" s="91">
        <f t="shared" si="1"/>
        <v>0.1</v>
      </c>
      <c r="H25" s="92">
        <f t="shared" si="2"/>
        <v>0.9</v>
      </c>
      <c r="I25" s="13" t="e">
        <f>ROUND(((G25-#REF!)*C25/#REF!),3)</f>
        <v>#REF!</v>
      </c>
      <c r="J25" s="13" t="e">
        <f t="shared" si="0"/>
        <v>#REF!</v>
      </c>
      <c r="K25" s="3"/>
    </row>
    <row r="26" spans="1:11" ht="23.25" customHeight="1">
      <c r="A26" s="1" t="s">
        <v>23</v>
      </c>
      <c r="B26" s="86" t="s">
        <v>38</v>
      </c>
      <c r="C26" s="27">
        <v>0.052</v>
      </c>
      <c r="D26" s="93">
        <v>298.1</v>
      </c>
      <c r="E26" s="89">
        <v>300</v>
      </c>
      <c r="F26" s="95">
        <v>300</v>
      </c>
      <c r="G26" s="91">
        <f t="shared" si="1"/>
        <v>0</v>
      </c>
      <c r="H26" s="92">
        <f t="shared" si="2"/>
        <v>0.6</v>
      </c>
      <c r="I26" s="13" t="e">
        <f>ROUND(((G26-#REF!)*C26/#REF!),3)</f>
        <v>#REF!</v>
      </c>
      <c r="J26" s="13" t="e">
        <f t="shared" si="0"/>
        <v>#REF!</v>
      </c>
      <c r="K26" s="3"/>
    </row>
    <row r="27" spans="1:11" ht="25.5" customHeight="1">
      <c r="A27" s="1" t="s">
        <v>45</v>
      </c>
      <c r="B27" s="86" t="s">
        <v>53</v>
      </c>
      <c r="C27" s="27">
        <v>0.061</v>
      </c>
      <c r="D27" s="88">
        <v>122</v>
      </c>
      <c r="E27" s="94">
        <v>123.2</v>
      </c>
      <c r="F27" s="90">
        <v>123.6</v>
      </c>
      <c r="G27" s="91">
        <f t="shared" si="1"/>
        <v>0.3</v>
      </c>
      <c r="H27" s="92">
        <f t="shared" si="2"/>
        <v>1.3</v>
      </c>
      <c r="I27" s="13" t="e">
        <f>ROUND(((G27-#REF!)*C27/#REF!),3)</f>
        <v>#REF!</v>
      </c>
      <c r="J27" s="13" t="e">
        <f t="shared" si="0"/>
        <v>#REF!</v>
      </c>
      <c r="K27" s="3" t="e">
        <f>ROUND((H21/#REF!-1)*100,1)</f>
        <v>#REF!</v>
      </c>
    </row>
    <row r="28" spans="1:11" ht="23.25" customHeight="1">
      <c r="A28" s="1" t="s">
        <v>18</v>
      </c>
      <c r="B28" s="96" t="s">
        <v>9</v>
      </c>
      <c r="C28" s="27">
        <v>100</v>
      </c>
      <c r="D28" s="93">
        <v>158.1</v>
      </c>
      <c r="E28" s="97">
        <v>159.2</v>
      </c>
      <c r="F28" s="90">
        <v>159.7</v>
      </c>
      <c r="G28" s="91">
        <f t="shared" si="1"/>
        <v>0.3</v>
      </c>
      <c r="H28" s="92">
        <f t="shared" si="2"/>
        <v>1</v>
      </c>
      <c r="I28" s="13" t="e">
        <f>SUM(I10:I27)</f>
        <v>#REF!</v>
      </c>
      <c r="J28" s="15" t="e">
        <f>SUM(J10:J27)</f>
        <v>#REF!</v>
      </c>
      <c r="K28" s="3" t="e">
        <f>ROUND((H28/#REF!-1)*100,1)</f>
        <v>#REF!</v>
      </c>
    </row>
    <row r="29" ht="11.25" customHeight="1"/>
    <row r="30" spans="3:4" ht="15" hidden="1">
      <c r="C30" s="79"/>
      <c r="D30" s="79"/>
    </row>
    <row r="31" spans="3:4" ht="15" hidden="1">
      <c r="C31" s="80"/>
      <c r="D31" s="80"/>
    </row>
  </sheetData>
  <sheetProtection/>
  <mergeCells count="12">
    <mergeCell ref="J4:J9"/>
    <mergeCell ref="E7:E9"/>
    <mergeCell ref="A2:J2"/>
    <mergeCell ref="A4:A9"/>
    <mergeCell ref="B4:B9"/>
    <mergeCell ref="C4:C9"/>
    <mergeCell ref="D4:D6"/>
    <mergeCell ref="E4:E6"/>
    <mergeCell ref="F4:F6"/>
    <mergeCell ref="G4:G9"/>
    <mergeCell ref="H4:H9"/>
    <mergeCell ref="I4:I9"/>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N32"/>
  <sheetViews>
    <sheetView rightToLeft="1" zoomScalePageLayoutView="0" workbookViewId="0" topLeftCell="A1">
      <selection activeCell="A1" sqref="A1:IV16384"/>
    </sheetView>
  </sheetViews>
  <sheetFormatPr defaultColWidth="9.140625" defaultRowHeight="12.75"/>
  <cols>
    <col min="1" max="1" width="5.140625" style="0" customWidth="1"/>
    <col min="2" max="2" width="35.28125" style="0" customWidth="1"/>
    <col min="3" max="3" width="8.8515625" style="0" customWidth="1"/>
    <col min="4" max="5" width="10.7109375" style="0" customWidth="1"/>
    <col min="6" max="6" width="8.00390625" style="0" customWidth="1"/>
    <col min="7" max="7" width="10.8515625" style="0" customWidth="1"/>
    <col min="8" max="8" width="13.8515625" style="0" customWidth="1"/>
    <col min="9" max="9" width="2.7109375" style="0" hidden="1" customWidth="1"/>
  </cols>
  <sheetData>
    <row r="1" ht="12.75" customHeight="1">
      <c r="A1" s="45"/>
    </row>
    <row r="2" spans="1:9" ht="36" customHeight="1">
      <c r="A2" s="46" t="s">
        <v>56</v>
      </c>
      <c r="B2" s="46"/>
      <c r="C2" s="46"/>
      <c r="D2" s="46"/>
      <c r="E2" s="46"/>
      <c r="F2" s="46"/>
      <c r="G2" s="46"/>
      <c r="H2" s="46"/>
      <c r="I2" s="47"/>
    </row>
    <row r="3" spans="1:9" ht="12.75" customHeight="1">
      <c r="A3" s="48"/>
      <c r="B3" s="49"/>
      <c r="C3" s="50"/>
      <c r="D3" s="51"/>
      <c r="E3" s="51"/>
      <c r="F3" s="51"/>
      <c r="G3" s="4" t="s">
        <v>42</v>
      </c>
      <c r="I3" s="51"/>
    </row>
    <row r="4" spans="1:9" ht="12.75" customHeight="1">
      <c r="A4" s="52" t="s">
        <v>0</v>
      </c>
      <c r="B4" s="53" t="s">
        <v>14</v>
      </c>
      <c r="C4" s="53" t="s">
        <v>10</v>
      </c>
      <c r="D4" s="98" t="s">
        <v>48</v>
      </c>
      <c r="E4" s="99" t="s">
        <v>47</v>
      </c>
      <c r="F4" s="55" t="s">
        <v>15</v>
      </c>
      <c r="G4" s="100" t="s">
        <v>16</v>
      </c>
      <c r="H4" s="100" t="s">
        <v>17</v>
      </c>
      <c r="I4" s="57"/>
    </row>
    <row r="5" spans="1:9" ht="12.75" customHeight="1">
      <c r="A5" s="52"/>
      <c r="B5" s="53"/>
      <c r="C5" s="53"/>
      <c r="D5" s="55"/>
      <c r="E5" s="101"/>
      <c r="F5" s="55"/>
      <c r="G5" s="100"/>
      <c r="H5" s="100"/>
      <c r="I5" s="57"/>
    </row>
    <row r="6" spans="1:9" ht="22.5" customHeight="1">
      <c r="A6" s="52"/>
      <c r="B6" s="53"/>
      <c r="C6" s="53"/>
      <c r="D6" s="55"/>
      <c r="E6" s="101"/>
      <c r="F6" s="55"/>
      <c r="G6" s="100"/>
      <c r="H6" s="100"/>
      <c r="I6" s="57"/>
    </row>
    <row r="7" spans="1:9" ht="6.75" customHeight="1" hidden="1">
      <c r="A7" s="52"/>
      <c r="B7" s="53"/>
      <c r="C7" s="53"/>
      <c r="D7" s="55"/>
      <c r="E7" s="101"/>
      <c r="F7" s="55"/>
      <c r="G7" s="100"/>
      <c r="H7" s="100"/>
      <c r="I7" s="57"/>
    </row>
    <row r="8" spans="1:9" ht="6.75" customHeight="1" hidden="1">
      <c r="A8" s="52"/>
      <c r="B8" s="53"/>
      <c r="C8" s="53"/>
      <c r="D8" s="55"/>
      <c r="E8" s="101"/>
      <c r="F8" s="55"/>
      <c r="G8" s="100"/>
      <c r="H8" s="100"/>
      <c r="I8" s="62"/>
    </row>
    <row r="9" spans="1:9" ht="15" customHeight="1" hidden="1">
      <c r="A9" s="52"/>
      <c r="B9" s="63"/>
      <c r="C9" s="63"/>
      <c r="D9" s="65"/>
      <c r="E9" s="102"/>
      <c r="F9" s="65"/>
      <c r="G9" s="103"/>
      <c r="H9" s="103"/>
      <c r="I9" s="66"/>
    </row>
    <row r="10" spans="1:9" ht="24.75" customHeight="1">
      <c r="A10" s="104" t="s">
        <v>1</v>
      </c>
      <c r="B10" s="105" t="s">
        <v>51</v>
      </c>
      <c r="C10" s="106">
        <v>7.565</v>
      </c>
      <c r="D10" s="29">
        <v>135</v>
      </c>
      <c r="E10" s="69">
        <v>136.4</v>
      </c>
      <c r="F10" s="107">
        <f>ROUND((E10/D10-1)*100,1)</f>
        <v>1</v>
      </c>
      <c r="G10" s="108">
        <f>ROUND(((E10-D10)*C10/$D$28),3)</f>
        <v>0.067</v>
      </c>
      <c r="H10" s="74">
        <f>ROUND(G10/$G$28*100,3)</f>
        <v>6.518</v>
      </c>
      <c r="I10" s="71"/>
    </row>
    <row r="11" spans="1:9" ht="24.75" customHeight="1">
      <c r="A11" s="109" t="s">
        <v>41</v>
      </c>
      <c r="B11" s="105" t="s">
        <v>43</v>
      </c>
      <c r="C11" s="106">
        <v>6.393</v>
      </c>
      <c r="D11" s="28">
        <v>288.4</v>
      </c>
      <c r="E11" s="69">
        <v>289.5</v>
      </c>
      <c r="F11" s="107">
        <f>ROUND((E11/D11-1)*100,1)</f>
        <v>0.4</v>
      </c>
      <c r="G11" s="108">
        <f>ROUND(((E11-D11)*C11/$D$28),3)</f>
        <v>0.044</v>
      </c>
      <c r="H11" s="74">
        <f>ROUND(G11/$G$28*100,3)</f>
        <v>4.28</v>
      </c>
      <c r="I11" s="71"/>
    </row>
    <row r="12" spans="1:14" ht="24.75" customHeight="1">
      <c r="A12" s="104" t="s">
        <v>2</v>
      </c>
      <c r="B12" s="105" t="s">
        <v>24</v>
      </c>
      <c r="C12" s="110">
        <v>0.624</v>
      </c>
      <c r="D12" s="28">
        <v>259.3</v>
      </c>
      <c r="E12" s="69">
        <v>260.6</v>
      </c>
      <c r="F12" s="107">
        <f aca="true" t="shared" si="0" ref="F12:F28">ROUND((E12/D12-1)*100,1)</f>
        <v>0.5</v>
      </c>
      <c r="G12" s="108">
        <f>ROUND(((E12-D12)*C12/$D$28),3)</f>
        <v>0.005</v>
      </c>
      <c r="H12" s="74">
        <f>ROUND(G12/$G$28*100,3)</f>
        <v>0.486</v>
      </c>
      <c r="I12" s="72">
        <f aca="true" t="shared" si="1" ref="I12:I28">ROUND((F12/D12-1)*100,1)</f>
        <v>-99.8</v>
      </c>
      <c r="M12" s="111"/>
      <c r="N12" s="112"/>
    </row>
    <row r="13" spans="1:14" ht="24.75" customHeight="1">
      <c r="A13" s="109" t="s">
        <v>3</v>
      </c>
      <c r="B13" s="105" t="s">
        <v>25</v>
      </c>
      <c r="C13" s="110">
        <v>0.209</v>
      </c>
      <c r="D13" s="28">
        <v>239.7</v>
      </c>
      <c r="E13" s="69">
        <v>241.6</v>
      </c>
      <c r="F13" s="107">
        <f t="shared" si="0"/>
        <v>0.8</v>
      </c>
      <c r="G13" s="108">
        <f>ROUND(((E13-D13)*C13/$D$28),3)</f>
        <v>0.003</v>
      </c>
      <c r="H13" s="74">
        <f>ROUND(G13/$G$28*100,3)</f>
        <v>0.292</v>
      </c>
      <c r="I13" s="72">
        <f t="shared" si="1"/>
        <v>-99.7</v>
      </c>
      <c r="M13" s="111"/>
      <c r="N13" s="112"/>
    </row>
    <row r="14" spans="1:14" ht="39" customHeight="1">
      <c r="A14" s="104" t="s">
        <v>4</v>
      </c>
      <c r="B14" s="105" t="s">
        <v>26</v>
      </c>
      <c r="C14" s="110">
        <v>0.111</v>
      </c>
      <c r="D14" s="28">
        <v>202.7</v>
      </c>
      <c r="E14" s="69">
        <v>202.9</v>
      </c>
      <c r="F14" s="107">
        <f t="shared" si="0"/>
        <v>0.1</v>
      </c>
      <c r="G14" s="108">
        <f>ROUND(((E14-D14)*C14/$D$28),3)</f>
        <v>0</v>
      </c>
      <c r="H14" s="74">
        <f>ROUND(G14/$G$28*100,3)</f>
        <v>0</v>
      </c>
      <c r="I14" s="72">
        <f t="shared" si="1"/>
        <v>-100</v>
      </c>
      <c r="M14" s="111"/>
      <c r="N14" s="112"/>
    </row>
    <row r="15" spans="1:14" ht="24.75" customHeight="1">
      <c r="A15" s="109" t="s">
        <v>5</v>
      </c>
      <c r="B15" s="105" t="s">
        <v>27</v>
      </c>
      <c r="C15" s="110">
        <v>0.079</v>
      </c>
      <c r="D15" s="28">
        <v>121.5</v>
      </c>
      <c r="E15" s="69">
        <v>122.7</v>
      </c>
      <c r="F15" s="107">
        <f t="shared" si="0"/>
        <v>1</v>
      </c>
      <c r="G15" s="108">
        <f aca="true" t="shared" si="2" ref="G15:G26">ROUND(((E15-D15)*C15/$D$28),3)</f>
        <v>0.001</v>
      </c>
      <c r="H15" s="74">
        <f aca="true" t="shared" si="3" ref="H15:H26">ROUND(G15/$G$28*100,3)</f>
        <v>0.097</v>
      </c>
      <c r="I15" s="72">
        <f t="shared" si="1"/>
        <v>-99.2</v>
      </c>
      <c r="M15" s="111"/>
      <c r="N15" s="112"/>
    </row>
    <row r="16" spans="1:14" ht="26.25" customHeight="1">
      <c r="A16" s="104" t="s">
        <v>6</v>
      </c>
      <c r="B16" s="105" t="s">
        <v>57</v>
      </c>
      <c r="C16" s="110">
        <v>0.322</v>
      </c>
      <c r="D16" s="28">
        <v>153.1</v>
      </c>
      <c r="E16" s="69">
        <v>154.5</v>
      </c>
      <c r="F16" s="107">
        <f t="shared" si="0"/>
        <v>0.9</v>
      </c>
      <c r="G16" s="108">
        <f t="shared" si="2"/>
        <v>0.003</v>
      </c>
      <c r="H16" s="74">
        <f t="shared" si="3"/>
        <v>0.292</v>
      </c>
      <c r="I16" s="72">
        <f t="shared" si="1"/>
        <v>-99.4</v>
      </c>
      <c r="M16" s="111"/>
      <c r="N16" s="112"/>
    </row>
    <row r="17" spans="1:14" ht="23.25" customHeight="1">
      <c r="A17" s="109" t="s">
        <v>7</v>
      </c>
      <c r="B17" s="105" t="s">
        <v>58</v>
      </c>
      <c r="C17" s="110">
        <v>42.161</v>
      </c>
      <c r="D17" s="28">
        <v>158.7</v>
      </c>
      <c r="E17" s="69">
        <v>160.6</v>
      </c>
      <c r="F17" s="107">
        <f t="shared" si="0"/>
        <v>1.2</v>
      </c>
      <c r="G17" s="108">
        <f t="shared" si="2"/>
        <v>0.507</v>
      </c>
      <c r="H17" s="74">
        <f t="shared" si="3"/>
        <v>49.319</v>
      </c>
      <c r="I17" s="72">
        <f t="shared" si="1"/>
        <v>-99.2</v>
      </c>
      <c r="M17" s="111"/>
      <c r="N17" s="112"/>
    </row>
    <row r="18" spans="1:14" ht="23.25" customHeight="1">
      <c r="A18" s="104" t="s">
        <v>8</v>
      </c>
      <c r="B18" s="105" t="s">
        <v>59</v>
      </c>
      <c r="C18" s="113">
        <v>6.05</v>
      </c>
      <c r="D18" s="28">
        <v>134.5</v>
      </c>
      <c r="E18" s="69">
        <v>135.9</v>
      </c>
      <c r="F18" s="107">
        <f t="shared" si="0"/>
        <v>1</v>
      </c>
      <c r="G18" s="108">
        <f t="shared" si="2"/>
        <v>0.054</v>
      </c>
      <c r="H18" s="74">
        <f t="shared" si="3"/>
        <v>5.253</v>
      </c>
      <c r="I18" s="72">
        <f t="shared" si="1"/>
        <v>-99.3</v>
      </c>
      <c r="M18" s="111"/>
      <c r="N18" s="112"/>
    </row>
    <row r="19" spans="1:14" ht="23.25" customHeight="1">
      <c r="A19" s="109" t="s">
        <v>11</v>
      </c>
      <c r="B19" s="105" t="s">
        <v>31</v>
      </c>
      <c r="C19" s="110">
        <v>0.642</v>
      </c>
      <c r="D19" s="29">
        <v>143</v>
      </c>
      <c r="E19" s="69">
        <v>143.8</v>
      </c>
      <c r="F19" s="107">
        <f t="shared" si="0"/>
        <v>0.6</v>
      </c>
      <c r="G19" s="108">
        <f t="shared" si="2"/>
        <v>0.003</v>
      </c>
      <c r="H19" s="74">
        <f t="shared" si="3"/>
        <v>0.292</v>
      </c>
      <c r="I19" s="72">
        <f t="shared" si="1"/>
        <v>-99.6</v>
      </c>
      <c r="M19" s="111"/>
      <c r="N19" s="112"/>
    </row>
    <row r="20" spans="1:14" ht="23.25" customHeight="1">
      <c r="A20" s="104" t="s">
        <v>12</v>
      </c>
      <c r="B20" s="105" t="s">
        <v>32</v>
      </c>
      <c r="C20" s="110">
        <v>23.56</v>
      </c>
      <c r="D20" s="28">
        <v>157.9</v>
      </c>
      <c r="E20" s="69">
        <v>159.7</v>
      </c>
      <c r="F20" s="107">
        <f t="shared" si="0"/>
        <v>1.1</v>
      </c>
      <c r="G20" s="108">
        <f t="shared" si="2"/>
        <v>0.268</v>
      </c>
      <c r="H20" s="74">
        <f t="shared" si="3"/>
        <v>26.07</v>
      </c>
      <c r="I20" s="72">
        <f t="shared" si="1"/>
        <v>-99.3</v>
      </c>
      <c r="M20" s="111"/>
      <c r="N20" s="112"/>
    </row>
    <row r="21" spans="1:14" ht="23.25" customHeight="1">
      <c r="A21" s="109" t="s">
        <v>13</v>
      </c>
      <c r="B21" s="105" t="s">
        <v>33</v>
      </c>
      <c r="C21" s="110">
        <v>2.092</v>
      </c>
      <c r="D21" s="28">
        <v>128.2</v>
      </c>
      <c r="E21" s="74">
        <v>129</v>
      </c>
      <c r="F21" s="107">
        <f t="shared" si="0"/>
        <v>0.6</v>
      </c>
      <c r="G21" s="108">
        <f t="shared" si="2"/>
        <v>0.011</v>
      </c>
      <c r="H21" s="74">
        <f t="shared" si="3"/>
        <v>1.07</v>
      </c>
      <c r="I21" s="72"/>
      <c r="M21" s="111"/>
      <c r="N21" s="112"/>
    </row>
    <row r="22" spans="1:14" ht="23.25" customHeight="1">
      <c r="A22" s="104" t="s">
        <v>19</v>
      </c>
      <c r="B22" s="105" t="s">
        <v>36</v>
      </c>
      <c r="C22" s="113">
        <v>0.07</v>
      </c>
      <c r="D22" s="28">
        <v>51.4</v>
      </c>
      <c r="E22" s="69">
        <v>52.6</v>
      </c>
      <c r="F22" s="107">
        <f t="shared" si="0"/>
        <v>2.3</v>
      </c>
      <c r="G22" s="108">
        <f t="shared" si="2"/>
        <v>0.001</v>
      </c>
      <c r="H22" s="74">
        <f t="shared" si="3"/>
        <v>0.097</v>
      </c>
      <c r="I22" s="72"/>
      <c r="M22" s="111"/>
      <c r="N22" s="112"/>
    </row>
    <row r="23" spans="1:14" ht="23.25" customHeight="1">
      <c r="A23" s="109" t="s">
        <v>20</v>
      </c>
      <c r="B23" s="105" t="s">
        <v>34</v>
      </c>
      <c r="C23" s="110">
        <v>1.514</v>
      </c>
      <c r="D23" s="28">
        <v>108.5</v>
      </c>
      <c r="E23" s="69">
        <v>109.5</v>
      </c>
      <c r="F23" s="107">
        <f t="shared" si="0"/>
        <v>0.9</v>
      </c>
      <c r="G23" s="108">
        <f t="shared" si="2"/>
        <v>0.01</v>
      </c>
      <c r="H23" s="74">
        <f t="shared" si="3"/>
        <v>0.973</v>
      </c>
      <c r="I23" s="72"/>
      <c r="M23" s="111"/>
      <c r="N23" s="112"/>
    </row>
    <row r="24" spans="1:14" ht="23.25" customHeight="1">
      <c r="A24" s="104" t="s">
        <v>21</v>
      </c>
      <c r="B24" s="105" t="s">
        <v>35</v>
      </c>
      <c r="C24" s="110">
        <v>4.983</v>
      </c>
      <c r="D24" s="28">
        <v>83.7</v>
      </c>
      <c r="E24" s="69">
        <v>84.5</v>
      </c>
      <c r="F24" s="107">
        <f t="shared" si="0"/>
        <v>1</v>
      </c>
      <c r="G24" s="108">
        <f t="shared" si="2"/>
        <v>0.025</v>
      </c>
      <c r="H24" s="74">
        <f t="shared" si="3"/>
        <v>2.432</v>
      </c>
      <c r="I24" s="72"/>
      <c r="M24" s="111"/>
      <c r="N24" s="112"/>
    </row>
    <row r="25" spans="1:14" ht="24" customHeight="1">
      <c r="A25" s="109" t="s">
        <v>22</v>
      </c>
      <c r="B25" s="105" t="s">
        <v>37</v>
      </c>
      <c r="C25" s="110">
        <v>3.512</v>
      </c>
      <c r="D25" s="28">
        <v>129.3</v>
      </c>
      <c r="E25" s="69">
        <v>130.4</v>
      </c>
      <c r="F25" s="107">
        <f t="shared" si="0"/>
        <v>0.9</v>
      </c>
      <c r="G25" s="108">
        <f t="shared" si="2"/>
        <v>0.024</v>
      </c>
      <c r="H25" s="74">
        <f t="shared" si="3"/>
        <v>2.335</v>
      </c>
      <c r="I25" s="72"/>
      <c r="M25" s="111"/>
      <c r="N25" s="112"/>
    </row>
    <row r="26" spans="1:14" ht="23.25" customHeight="1">
      <c r="A26" s="104" t="s">
        <v>23</v>
      </c>
      <c r="B26" s="105" t="s">
        <v>38</v>
      </c>
      <c r="C26" s="110">
        <v>0.052</v>
      </c>
      <c r="D26" s="28">
        <v>298.1</v>
      </c>
      <c r="E26" s="74">
        <v>300</v>
      </c>
      <c r="F26" s="107">
        <f t="shared" si="0"/>
        <v>0.6</v>
      </c>
      <c r="G26" s="108">
        <f t="shared" si="2"/>
        <v>0.001</v>
      </c>
      <c r="H26" s="74">
        <f t="shared" si="3"/>
        <v>0.097</v>
      </c>
      <c r="I26" s="72"/>
      <c r="M26" s="111"/>
      <c r="N26" s="112"/>
    </row>
    <row r="27" spans="1:14" ht="18.75" customHeight="1">
      <c r="A27" s="109" t="s">
        <v>45</v>
      </c>
      <c r="B27" s="105" t="s">
        <v>39</v>
      </c>
      <c r="C27" s="110">
        <v>0.061</v>
      </c>
      <c r="D27" s="29">
        <v>122</v>
      </c>
      <c r="E27" s="69">
        <v>123.6</v>
      </c>
      <c r="F27" s="107">
        <f t="shared" si="0"/>
        <v>1.3</v>
      </c>
      <c r="G27" s="108">
        <f>ROUND(((E27-D27)*C27/$D$28),3)</f>
        <v>0.001</v>
      </c>
      <c r="H27" s="74">
        <f>ROUND(G27/$G$28*100,3)</f>
        <v>0.097</v>
      </c>
      <c r="I27" s="72">
        <f>ROUND((F21/D21-1)*100,1)</f>
        <v>-99.5</v>
      </c>
      <c r="M27" s="111"/>
      <c r="N27" s="112"/>
    </row>
    <row r="28" spans="1:14" ht="23.25" customHeight="1">
      <c r="A28" s="104" t="s">
        <v>18</v>
      </c>
      <c r="B28" s="114" t="s">
        <v>9</v>
      </c>
      <c r="C28" s="115">
        <v>100</v>
      </c>
      <c r="D28" s="116">
        <v>158.1</v>
      </c>
      <c r="E28" s="117">
        <v>159.7</v>
      </c>
      <c r="F28" s="107">
        <f t="shared" si="0"/>
        <v>1</v>
      </c>
      <c r="G28" s="108">
        <f>SUM(G10:G27)</f>
        <v>1.0279999999999998</v>
      </c>
      <c r="H28" s="118">
        <f>SUM(H10:H27)</f>
        <v>99.99999999999997</v>
      </c>
      <c r="I28" s="72">
        <f t="shared" si="1"/>
        <v>-99.4</v>
      </c>
      <c r="M28" s="111"/>
      <c r="N28" s="112"/>
    </row>
    <row r="29" spans="13:14" ht="11.25" customHeight="1">
      <c r="M29" s="111"/>
      <c r="N29" s="112"/>
    </row>
    <row r="30" spans="3:14" ht="15" hidden="1">
      <c r="C30" s="79"/>
      <c r="M30" s="119"/>
      <c r="N30" s="119"/>
    </row>
    <row r="31" spans="3:14" ht="15" hidden="1">
      <c r="C31" s="80"/>
      <c r="M31" s="119"/>
      <c r="N31" s="119"/>
    </row>
    <row r="32" spans="13:14" ht="12.75">
      <c r="M32" s="111"/>
      <c r="N32" s="112"/>
    </row>
  </sheetData>
  <sheetProtection/>
  <mergeCells count="9">
    <mergeCell ref="A2:H2"/>
    <mergeCell ref="A4:A9"/>
    <mergeCell ref="B4:B9"/>
    <mergeCell ref="C4:C9"/>
    <mergeCell ref="D4:D9"/>
    <mergeCell ref="E4:E9"/>
    <mergeCell ref="F4:F9"/>
    <mergeCell ref="G4:G9"/>
    <mergeCell ref="H4:H9"/>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N31"/>
  <sheetViews>
    <sheetView rightToLeft="1" zoomScalePageLayoutView="0" workbookViewId="0" topLeftCell="A1">
      <selection activeCell="A1" sqref="A1:IV16384"/>
    </sheetView>
  </sheetViews>
  <sheetFormatPr defaultColWidth="9.140625" defaultRowHeight="12.75"/>
  <cols>
    <col min="1" max="1" width="5.140625" style="0" customWidth="1"/>
    <col min="2" max="2" width="35.28125" style="0" customWidth="1"/>
    <col min="3" max="3" width="7.140625" style="0" customWidth="1"/>
    <col min="4" max="5" width="10.7109375" style="0" customWidth="1"/>
    <col min="6" max="6" width="8.00390625" style="0" customWidth="1"/>
    <col min="7" max="7" width="10.8515625" style="0" customWidth="1"/>
    <col min="8" max="8" width="13.8515625" style="0" customWidth="1"/>
    <col min="9" max="9" width="2.7109375" style="0" hidden="1" customWidth="1"/>
  </cols>
  <sheetData>
    <row r="1" ht="12.75" customHeight="1">
      <c r="A1" s="12"/>
    </row>
    <row r="2" spans="1:9" ht="36" customHeight="1">
      <c r="A2" s="46" t="s">
        <v>60</v>
      </c>
      <c r="B2" s="46"/>
      <c r="C2" s="46"/>
      <c r="D2" s="46"/>
      <c r="E2" s="46"/>
      <c r="F2" s="46"/>
      <c r="G2" s="46"/>
      <c r="H2" s="46"/>
      <c r="I2" s="14"/>
    </row>
    <row r="3" spans="1:9" ht="12.75" customHeight="1">
      <c r="A3" s="5"/>
      <c r="B3" s="6"/>
      <c r="C3" s="7"/>
      <c r="D3" s="4" t="s">
        <v>42</v>
      </c>
      <c r="E3" s="8"/>
      <c r="F3" s="8"/>
      <c r="I3" s="8"/>
    </row>
    <row r="4" spans="1:9" ht="12.75" customHeight="1">
      <c r="A4" s="82" t="s">
        <v>0</v>
      </c>
      <c r="B4" s="38" t="s">
        <v>14</v>
      </c>
      <c r="C4" s="38" t="s">
        <v>10</v>
      </c>
      <c r="D4" s="99" t="s">
        <v>48</v>
      </c>
      <c r="E4" s="99" t="s">
        <v>47</v>
      </c>
      <c r="F4" s="41" t="s">
        <v>15</v>
      </c>
      <c r="G4" s="100" t="s">
        <v>16</v>
      </c>
      <c r="H4" s="100" t="s">
        <v>17</v>
      </c>
      <c r="I4" s="10"/>
    </row>
    <row r="5" spans="1:9" ht="12.75" customHeight="1">
      <c r="A5" s="82"/>
      <c r="B5" s="38"/>
      <c r="C5" s="38"/>
      <c r="D5" s="120"/>
      <c r="E5" s="120"/>
      <c r="F5" s="41"/>
      <c r="G5" s="100"/>
      <c r="H5" s="100"/>
      <c r="I5" s="10"/>
    </row>
    <row r="6" spans="1:9" ht="22.5" customHeight="1">
      <c r="A6" s="82"/>
      <c r="B6" s="38"/>
      <c r="C6" s="38"/>
      <c r="D6" s="120"/>
      <c r="E6" s="120"/>
      <c r="F6" s="41"/>
      <c r="G6" s="100"/>
      <c r="H6" s="100"/>
      <c r="I6" s="10"/>
    </row>
    <row r="7" spans="1:9" ht="6.75" customHeight="1" hidden="1">
      <c r="A7" s="82"/>
      <c r="B7" s="38"/>
      <c r="C7" s="38"/>
      <c r="D7" s="120"/>
      <c r="E7" s="120"/>
      <c r="F7" s="41"/>
      <c r="G7" s="100"/>
      <c r="H7" s="100"/>
      <c r="I7" s="10"/>
    </row>
    <row r="8" spans="1:9" ht="6.75" customHeight="1" hidden="1">
      <c r="A8" s="82"/>
      <c r="B8" s="38"/>
      <c r="C8" s="38"/>
      <c r="D8" s="120"/>
      <c r="E8" s="120"/>
      <c r="F8" s="41"/>
      <c r="G8" s="100"/>
      <c r="H8" s="100"/>
      <c r="I8" s="9"/>
    </row>
    <row r="9" spans="1:9" ht="15" customHeight="1" hidden="1">
      <c r="A9" s="85"/>
      <c r="B9" s="38"/>
      <c r="C9" s="39"/>
      <c r="D9" s="121"/>
      <c r="E9" s="121"/>
      <c r="F9" s="42"/>
      <c r="G9" s="103"/>
      <c r="H9" s="103"/>
      <c r="I9" s="2"/>
    </row>
    <row r="10" spans="1:9" ht="24.75" customHeight="1">
      <c r="A10" s="122">
        <v>1</v>
      </c>
      <c r="B10" s="123" t="s">
        <v>51</v>
      </c>
      <c r="C10" s="27">
        <v>7.565</v>
      </c>
      <c r="D10" s="28">
        <v>156.7</v>
      </c>
      <c r="E10" s="69">
        <v>158.1</v>
      </c>
      <c r="F10" s="124">
        <f>ROUND((E10/D10-1)*100,1)</f>
        <v>0.9</v>
      </c>
      <c r="G10" s="125">
        <f aca="true" t="shared" si="0" ref="G10:G27">ROUND(((E10-D10)*C10/$D$28),3)</f>
        <v>0.065</v>
      </c>
      <c r="H10" s="17">
        <f aca="true" t="shared" si="1" ref="H10:H27">ROUND(G10/$G$28*100,3)</f>
        <v>6.552</v>
      </c>
      <c r="I10" s="11"/>
    </row>
    <row r="11" spans="1:9" ht="24.75" customHeight="1">
      <c r="A11" s="122">
        <v>2</v>
      </c>
      <c r="B11" s="123" t="s">
        <v>43</v>
      </c>
      <c r="C11" s="27">
        <v>6.393</v>
      </c>
      <c r="D11" s="28">
        <v>156.4</v>
      </c>
      <c r="E11" s="69">
        <v>157.8</v>
      </c>
      <c r="F11" s="124">
        <f>ROUND((E11/D11-1)*100,1)</f>
        <v>0.9</v>
      </c>
      <c r="G11" s="125">
        <f t="shared" si="0"/>
        <v>0.055</v>
      </c>
      <c r="H11" s="17">
        <f t="shared" si="1"/>
        <v>5.544</v>
      </c>
      <c r="I11" s="11"/>
    </row>
    <row r="12" spans="1:9" ht="24.75" customHeight="1">
      <c r="A12" s="122">
        <v>3</v>
      </c>
      <c r="B12" s="123" t="s">
        <v>24</v>
      </c>
      <c r="C12" s="27">
        <v>0.624</v>
      </c>
      <c r="D12" s="28">
        <v>126.1</v>
      </c>
      <c r="E12" s="69">
        <v>126.8</v>
      </c>
      <c r="F12" s="124">
        <f aca="true" t="shared" si="2" ref="F12:F28">ROUND((E12/D12-1)*100,1)</f>
        <v>0.6</v>
      </c>
      <c r="G12" s="125">
        <f t="shared" si="0"/>
        <v>0.003</v>
      </c>
      <c r="H12" s="17">
        <f t="shared" si="1"/>
        <v>0.302</v>
      </c>
      <c r="I12" s="3">
        <f aca="true" t="shared" si="3" ref="I12:I28">ROUND((F12/D12-1)*100,1)</f>
        <v>-99.5</v>
      </c>
    </row>
    <row r="13" spans="1:9" ht="24.75" customHeight="1">
      <c r="A13" s="122">
        <v>4</v>
      </c>
      <c r="B13" s="123" t="s">
        <v>25</v>
      </c>
      <c r="C13" s="27">
        <v>0.209</v>
      </c>
      <c r="D13" s="28">
        <v>129.3</v>
      </c>
      <c r="E13" s="69">
        <v>130.6</v>
      </c>
      <c r="F13" s="124">
        <f t="shared" si="2"/>
        <v>1</v>
      </c>
      <c r="G13" s="125">
        <f t="shared" si="0"/>
        <v>0.002</v>
      </c>
      <c r="H13" s="17">
        <f t="shared" si="1"/>
        <v>0.202</v>
      </c>
      <c r="I13" s="3">
        <f t="shared" si="3"/>
        <v>-99.2</v>
      </c>
    </row>
    <row r="14" spans="1:9" ht="39" customHeight="1">
      <c r="A14" s="122">
        <v>5</v>
      </c>
      <c r="B14" s="123" t="s">
        <v>26</v>
      </c>
      <c r="C14" s="27">
        <v>0.111</v>
      </c>
      <c r="D14" s="28">
        <v>124.7</v>
      </c>
      <c r="E14" s="69">
        <v>125.6</v>
      </c>
      <c r="F14" s="124">
        <f t="shared" si="2"/>
        <v>0.7</v>
      </c>
      <c r="G14" s="125">
        <f t="shared" si="0"/>
        <v>0.001</v>
      </c>
      <c r="H14" s="17">
        <f t="shared" si="1"/>
        <v>0.101</v>
      </c>
      <c r="I14" s="3">
        <f t="shared" si="3"/>
        <v>-99.4</v>
      </c>
    </row>
    <row r="15" spans="1:9" ht="24.75" customHeight="1">
      <c r="A15" s="122">
        <v>6</v>
      </c>
      <c r="B15" s="123" t="s">
        <v>27</v>
      </c>
      <c r="C15" s="27">
        <v>0.079</v>
      </c>
      <c r="D15" s="28">
        <v>131.9</v>
      </c>
      <c r="E15" s="69">
        <v>133.5</v>
      </c>
      <c r="F15" s="124">
        <f t="shared" si="2"/>
        <v>1.2</v>
      </c>
      <c r="G15" s="125">
        <f t="shared" si="0"/>
        <v>0.001</v>
      </c>
      <c r="H15" s="17">
        <f t="shared" si="1"/>
        <v>0.101</v>
      </c>
      <c r="I15" s="3">
        <f t="shared" si="3"/>
        <v>-99.1</v>
      </c>
    </row>
    <row r="16" spans="1:9" ht="26.25" customHeight="1">
      <c r="A16" s="122">
        <v>7</v>
      </c>
      <c r="B16" s="123" t="s">
        <v>28</v>
      </c>
      <c r="C16" s="27">
        <v>0.322</v>
      </c>
      <c r="D16" s="28">
        <v>125.1</v>
      </c>
      <c r="E16" s="69">
        <v>125.9</v>
      </c>
      <c r="F16" s="124">
        <f t="shared" si="2"/>
        <v>0.6</v>
      </c>
      <c r="G16" s="125">
        <f t="shared" si="0"/>
        <v>0.002</v>
      </c>
      <c r="H16" s="17">
        <f t="shared" si="1"/>
        <v>0.202</v>
      </c>
      <c r="I16" s="3">
        <f t="shared" si="3"/>
        <v>-99.5</v>
      </c>
    </row>
    <row r="17" spans="1:9" ht="23.25" customHeight="1">
      <c r="A17" s="122">
        <v>8</v>
      </c>
      <c r="B17" s="123" t="s">
        <v>29</v>
      </c>
      <c r="C17" s="27">
        <v>42.161</v>
      </c>
      <c r="D17" s="28">
        <v>182.5</v>
      </c>
      <c r="E17" s="69">
        <v>184.4</v>
      </c>
      <c r="F17" s="124">
        <f t="shared" si="2"/>
        <v>1</v>
      </c>
      <c r="G17" s="125">
        <f t="shared" si="0"/>
        <v>0.492</v>
      </c>
      <c r="H17" s="17">
        <f t="shared" si="1"/>
        <v>49.597</v>
      </c>
      <c r="I17" s="3">
        <f t="shared" si="3"/>
        <v>-99.5</v>
      </c>
    </row>
    <row r="18" spans="1:9" ht="23.25" customHeight="1">
      <c r="A18" s="122">
        <v>9</v>
      </c>
      <c r="B18" s="123" t="s">
        <v>30</v>
      </c>
      <c r="C18" s="27">
        <v>6.05</v>
      </c>
      <c r="D18" s="29">
        <v>146</v>
      </c>
      <c r="E18" s="69">
        <v>147.7</v>
      </c>
      <c r="F18" s="124">
        <f t="shared" si="2"/>
        <v>1.2</v>
      </c>
      <c r="G18" s="125">
        <f t="shared" si="0"/>
        <v>0.063</v>
      </c>
      <c r="H18" s="17">
        <f t="shared" si="1"/>
        <v>6.351</v>
      </c>
      <c r="I18" s="3">
        <f t="shared" si="3"/>
        <v>-99.2</v>
      </c>
    </row>
    <row r="19" spans="1:9" ht="23.25" customHeight="1">
      <c r="A19" s="122">
        <v>10</v>
      </c>
      <c r="B19" s="123" t="s">
        <v>31</v>
      </c>
      <c r="C19" s="27">
        <v>0.642</v>
      </c>
      <c r="D19" s="28">
        <v>126.6</v>
      </c>
      <c r="E19" s="69">
        <v>127.3</v>
      </c>
      <c r="F19" s="124">
        <f t="shared" si="2"/>
        <v>0.6</v>
      </c>
      <c r="G19" s="125">
        <f t="shared" si="0"/>
        <v>0.003</v>
      </c>
      <c r="H19" s="17">
        <f t="shared" si="1"/>
        <v>0.302</v>
      </c>
      <c r="I19" s="3">
        <f t="shared" si="3"/>
        <v>-99.5</v>
      </c>
    </row>
    <row r="20" spans="1:9" ht="23.25" customHeight="1">
      <c r="A20" s="122">
        <v>11</v>
      </c>
      <c r="B20" s="123" t="s">
        <v>32</v>
      </c>
      <c r="C20" s="27">
        <v>23.56</v>
      </c>
      <c r="D20" s="28">
        <v>150.9</v>
      </c>
      <c r="E20" s="69">
        <v>152.5</v>
      </c>
      <c r="F20" s="124">
        <f t="shared" si="2"/>
        <v>1.1</v>
      </c>
      <c r="G20" s="125">
        <f t="shared" si="0"/>
        <v>0.232</v>
      </c>
      <c r="H20" s="17">
        <f t="shared" si="1"/>
        <v>23.387</v>
      </c>
      <c r="I20" s="3">
        <f t="shared" si="3"/>
        <v>-99.3</v>
      </c>
    </row>
    <row r="21" spans="1:9" ht="23.25" customHeight="1">
      <c r="A21" s="122">
        <v>12</v>
      </c>
      <c r="B21" s="123" t="s">
        <v>33</v>
      </c>
      <c r="C21" s="27">
        <v>2.092</v>
      </c>
      <c r="D21" s="28">
        <v>132.1</v>
      </c>
      <c r="E21" s="69">
        <v>133.2</v>
      </c>
      <c r="F21" s="124">
        <f t="shared" si="2"/>
        <v>0.8</v>
      </c>
      <c r="G21" s="125">
        <f t="shared" si="0"/>
        <v>0.014</v>
      </c>
      <c r="H21" s="17">
        <f t="shared" si="1"/>
        <v>1.411</v>
      </c>
      <c r="I21" s="3"/>
    </row>
    <row r="22" spans="1:14" ht="23.25" customHeight="1">
      <c r="A22" s="122">
        <v>13</v>
      </c>
      <c r="B22" s="123" t="s">
        <v>36</v>
      </c>
      <c r="C22" s="30">
        <v>0.07</v>
      </c>
      <c r="D22" s="28">
        <v>126.3</v>
      </c>
      <c r="E22" s="69">
        <v>127.1</v>
      </c>
      <c r="F22" s="124">
        <f t="shared" si="2"/>
        <v>0.6</v>
      </c>
      <c r="G22" s="125">
        <f t="shared" si="0"/>
        <v>0</v>
      </c>
      <c r="H22" s="17">
        <f t="shared" si="1"/>
        <v>0</v>
      </c>
      <c r="I22" s="3"/>
      <c r="L22" s="126"/>
      <c r="M22" s="127"/>
      <c r="N22" s="119"/>
    </row>
    <row r="23" spans="1:9" ht="23.25" customHeight="1">
      <c r="A23" s="122">
        <v>14</v>
      </c>
      <c r="B23" s="123" t="s">
        <v>34</v>
      </c>
      <c r="C23" s="27">
        <v>1.514</v>
      </c>
      <c r="D23" s="28">
        <v>138.9</v>
      </c>
      <c r="E23" s="69">
        <v>139.8</v>
      </c>
      <c r="F23" s="124">
        <f t="shared" si="2"/>
        <v>0.6</v>
      </c>
      <c r="G23" s="125">
        <f t="shared" si="0"/>
        <v>0.008</v>
      </c>
      <c r="H23" s="17">
        <f t="shared" si="1"/>
        <v>0.806</v>
      </c>
      <c r="I23" s="3"/>
    </row>
    <row r="24" spans="1:12" ht="23.25" customHeight="1">
      <c r="A24" s="122">
        <v>15</v>
      </c>
      <c r="B24" s="123" t="s">
        <v>35</v>
      </c>
      <c r="C24" s="27">
        <v>4.983</v>
      </c>
      <c r="D24" s="28">
        <v>136.4</v>
      </c>
      <c r="E24" s="69">
        <v>137.3</v>
      </c>
      <c r="F24" s="124">
        <f t="shared" si="2"/>
        <v>0.7</v>
      </c>
      <c r="G24" s="125">
        <f t="shared" si="0"/>
        <v>0.028</v>
      </c>
      <c r="H24" s="17">
        <f t="shared" si="1"/>
        <v>2.823</v>
      </c>
      <c r="I24" s="3"/>
      <c r="L24" s="128"/>
    </row>
    <row r="25" spans="1:12" ht="24" customHeight="1">
      <c r="A25" s="122">
        <v>16</v>
      </c>
      <c r="B25" s="123" t="s">
        <v>37</v>
      </c>
      <c r="C25" s="27">
        <v>3.512</v>
      </c>
      <c r="D25" s="28">
        <v>146.9</v>
      </c>
      <c r="E25" s="69">
        <v>147.9</v>
      </c>
      <c r="F25" s="124">
        <f t="shared" si="2"/>
        <v>0.7</v>
      </c>
      <c r="G25" s="125">
        <f t="shared" si="0"/>
        <v>0.022</v>
      </c>
      <c r="H25" s="17">
        <f t="shared" si="1"/>
        <v>2.218</v>
      </c>
      <c r="I25" s="3"/>
      <c r="L25" s="128"/>
    </row>
    <row r="26" spans="1:12" ht="23.25" customHeight="1">
      <c r="A26" s="122">
        <v>17</v>
      </c>
      <c r="B26" s="123" t="s">
        <v>38</v>
      </c>
      <c r="C26" s="27">
        <v>0.052</v>
      </c>
      <c r="D26" s="28">
        <v>134.6</v>
      </c>
      <c r="E26" s="69">
        <v>135.5</v>
      </c>
      <c r="F26" s="124">
        <f t="shared" si="2"/>
        <v>0.7</v>
      </c>
      <c r="G26" s="125">
        <f t="shared" si="0"/>
        <v>0</v>
      </c>
      <c r="H26" s="17">
        <f t="shared" si="1"/>
        <v>0</v>
      </c>
      <c r="I26" s="3"/>
      <c r="L26" s="128"/>
    </row>
    <row r="27" spans="1:9" ht="22.5" customHeight="1">
      <c r="A27" s="122">
        <v>18</v>
      </c>
      <c r="B27" s="123" t="s">
        <v>39</v>
      </c>
      <c r="C27" s="27">
        <v>0.061</v>
      </c>
      <c r="D27" s="28">
        <v>126.5</v>
      </c>
      <c r="E27" s="69">
        <v>128.1</v>
      </c>
      <c r="F27" s="124">
        <f t="shared" si="2"/>
        <v>1.3</v>
      </c>
      <c r="G27" s="125">
        <f t="shared" si="0"/>
        <v>0.001</v>
      </c>
      <c r="H27" s="17">
        <f t="shared" si="1"/>
        <v>0.101</v>
      </c>
      <c r="I27" s="3">
        <f>ROUND((F21/D21-1)*100,1)</f>
        <v>-99.4</v>
      </c>
    </row>
    <row r="28" spans="1:9" ht="23.25" customHeight="1">
      <c r="A28" s="129"/>
      <c r="B28" s="26" t="s">
        <v>9</v>
      </c>
      <c r="C28" s="130">
        <v>100</v>
      </c>
      <c r="D28" s="116">
        <v>162.8</v>
      </c>
      <c r="E28" s="117">
        <v>164.4</v>
      </c>
      <c r="F28" s="124">
        <f t="shared" si="2"/>
        <v>1</v>
      </c>
      <c r="G28" s="125">
        <f>SUM(G10:G27)</f>
        <v>0.992</v>
      </c>
      <c r="H28" s="131">
        <f>SUM(H10:H27)</f>
        <v>100</v>
      </c>
      <c r="I28" s="3">
        <f t="shared" si="3"/>
        <v>-99.4</v>
      </c>
    </row>
    <row r="29" ht="11.25" customHeight="1"/>
    <row r="30" ht="15" hidden="1">
      <c r="C30" s="79"/>
    </row>
    <row r="31" ht="15" hidden="1">
      <c r="C31" s="80"/>
    </row>
  </sheetData>
  <sheetProtection/>
  <mergeCells count="9">
    <mergeCell ref="A2:H2"/>
    <mergeCell ref="A4:A9"/>
    <mergeCell ref="B4:B9"/>
    <mergeCell ref="C4:C9"/>
    <mergeCell ref="D4:D9"/>
    <mergeCell ref="E4:E9"/>
    <mergeCell ref="F4:F9"/>
    <mergeCell ref="G4:G9"/>
    <mergeCell ref="H4:H9"/>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O31"/>
  <sheetViews>
    <sheetView rightToLeft="1" zoomScalePageLayoutView="0" workbookViewId="0" topLeftCell="A1">
      <selection activeCell="A1" sqref="A1:IV16384"/>
    </sheetView>
  </sheetViews>
  <sheetFormatPr defaultColWidth="9.140625" defaultRowHeight="12.75"/>
  <cols>
    <col min="1" max="1" width="5.140625" style="0" customWidth="1"/>
    <col min="2" max="2" width="34.00390625" style="0" customWidth="1"/>
    <col min="3" max="3" width="8.140625" style="0" customWidth="1"/>
    <col min="4" max="4" width="11.8515625" style="0" customWidth="1"/>
    <col min="5" max="5" width="10.140625" style="0" customWidth="1"/>
    <col min="6" max="6" width="9.28125" style="0" customWidth="1"/>
    <col min="7" max="7" width="11.7109375" style="0" customWidth="1"/>
    <col min="8" max="8" width="12.8515625" style="0" customWidth="1"/>
    <col min="9" max="9" width="6.7109375" style="0" hidden="1" customWidth="1"/>
  </cols>
  <sheetData>
    <row r="1" ht="12.75" customHeight="1">
      <c r="A1" s="12"/>
    </row>
    <row r="2" spans="1:9" ht="24.75" customHeight="1">
      <c r="A2" s="46" t="s">
        <v>61</v>
      </c>
      <c r="B2" s="46"/>
      <c r="C2" s="46"/>
      <c r="D2" s="46"/>
      <c r="E2" s="46"/>
      <c r="F2" s="46"/>
      <c r="G2" s="46"/>
      <c r="H2" s="46"/>
      <c r="I2" s="14"/>
    </row>
    <row r="3" spans="1:9" ht="12.75" customHeight="1">
      <c r="A3" s="5"/>
      <c r="B3" s="6"/>
      <c r="C3" s="7"/>
      <c r="D3" s="4" t="s">
        <v>62</v>
      </c>
      <c r="E3" s="8"/>
      <c r="F3" s="8"/>
      <c r="I3" s="8"/>
    </row>
    <row r="4" spans="1:9" ht="12.75" customHeight="1">
      <c r="A4" s="82" t="s">
        <v>0</v>
      </c>
      <c r="B4" s="38" t="s">
        <v>14</v>
      </c>
      <c r="C4" s="39" t="s">
        <v>10</v>
      </c>
      <c r="D4" s="132" t="s">
        <v>48</v>
      </c>
      <c r="E4" s="99" t="s">
        <v>47</v>
      </c>
      <c r="F4" s="54" t="s">
        <v>15</v>
      </c>
      <c r="G4" s="100" t="s">
        <v>16</v>
      </c>
      <c r="H4" s="100" t="s">
        <v>17</v>
      </c>
      <c r="I4" s="10"/>
    </row>
    <row r="5" spans="1:9" ht="12.75" customHeight="1">
      <c r="A5" s="82"/>
      <c r="B5" s="38"/>
      <c r="C5" s="133"/>
      <c r="D5" s="134"/>
      <c r="E5" s="120"/>
      <c r="F5" s="41"/>
      <c r="G5" s="100"/>
      <c r="H5" s="100"/>
      <c r="I5" s="10"/>
    </row>
    <row r="6" spans="1:9" ht="22.5" customHeight="1">
      <c r="A6" s="82"/>
      <c r="B6" s="38"/>
      <c r="C6" s="133"/>
      <c r="D6" s="134"/>
      <c r="E6" s="120"/>
      <c r="F6" s="41"/>
      <c r="G6" s="100"/>
      <c r="H6" s="100"/>
      <c r="I6" s="10"/>
    </row>
    <row r="7" spans="1:9" ht="6.75" customHeight="1" hidden="1">
      <c r="A7" s="82"/>
      <c r="B7" s="38"/>
      <c r="C7" s="133"/>
      <c r="D7" s="134"/>
      <c r="E7" s="120"/>
      <c r="F7" s="41"/>
      <c r="G7" s="100"/>
      <c r="H7" s="100"/>
      <c r="I7" s="10"/>
    </row>
    <row r="8" spans="1:9" ht="6.75" customHeight="1" hidden="1">
      <c r="A8" s="82"/>
      <c r="B8" s="38"/>
      <c r="C8" s="133"/>
      <c r="D8" s="134"/>
      <c r="E8" s="120"/>
      <c r="F8" s="41"/>
      <c r="G8" s="100"/>
      <c r="H8" s="100"/>
      <c r="I8" s="9"/>
    </row>
    <row r="9" spans="1:9" ht="15" customHeight="1" hidden="1">
      <c r="A9" s="85"/>
      <c r="B9" s="39"/>
      <c r="C9" s="133"/>
      <c r="D9" s="134"/>
      <c r="E9" s="121"/>
      <c r="F9" s="42"/>
      <c r="G9" s="103"/>
      <c r="H9" s="103"/>
      <c r="I9" s="2"/>
    </row>
    <row r="10" spans="1:9" ht="24.75" customHeight="1">
      <c r="A10" s="135">
        <v>1</v>
      </c>
      <c r="B10" s="136" t="s">
        <v>51</v>
      </c>
      <c r="C10" s="27">
        <v>7.565</v>
      </c>
      <c r="D10" s="28">
        <v>178.2</v>
      </c>
      <c r="E10" s="28">
        <v>179.8</v>
      </c>
      <c r="F10" s="124">
        <f aca="true" t="shared" si="0" ref="F10:F28">ROUND((E10/D10-1)*100,1)</f>
        <v>0.9</v>
      </c>
      <c r="G10" s="125">
        <f>ROUND(((E10-D10)*C10/$D$28),3)</f>
        <v>0.073</v>
      </c>
      <c r="H10" s="17">
        <f>ROUND(G10/$G$28*100,3)</f>
        <v>7.381</v>
      </c>
      <c r="I10" s="11"/>
    </row>
    <row r="11" spans="1:9" ht="24.75" customHeight="1">
      <c r="A11" s="135">
        <v>2</v>
      </c>
      <c r="B11" s="136" t="s">
        <v>43</v>
      </c>
      <c r="C11" s="27">
        <v>6.393</v>
      </c>
      <c r="D11" s="29">
        <v>178</v>
      </c>
      <c r="E11" s="28">
        <v>179.8</v>
      </c>
      <c r="F11" s="124">
        <f t="shared" si="0"/>
        <v>1</v>
      </c>
      <c r="G11" s="125">
        <f>ROUND(((E11-D11)*C11/$D$28),3)</f>
        <v>0.07</v>
      </c>
      <c r="H11" s="17">
        <f>ROUND(G11/$G$28*100,3)</f>
        <v>7.078</v>
      </c>
      <c r="I11" s="11"/>
    </row>
    <row r="12" spans="1:9" ht="24.75" customHeight="1">
      <c r="A12" s="135">
        <v>3</v>
      </c>
      <c r="B12" s="136" t="s">
        <v>24</v>
      </c>
      <c r="C12" s="27">
        <v>0.624</v>
      </c>
      <c r="D12" s="28">
        <v>137.1</v>
      </c>
      <c r="E12" s="29">
        <v>138</v>
      </c>
      <c r="F12" s="124">
        <f t="shared" si="0"/>
        <v>0.7</v>
      </c>
      <c r="G12" s="125">
        <f aca="true" t="shared" si="1" ref="G12:G27">ROUND(((E12-D12)*C12/$D$28),3)</f>
        <v>0.003</v>
      </c>
      <c r="H12" s="17">
        <f aca="true" t="shared" si="2" ref="H12:H27">ROUND(G12/$G$28*100,3)</f>
        <v>0.303</v>
      </c>
      <c r="I12" s="3">
        <f aca="true" t="shared" si="3" ref="I12:I20">ROUND((F12/D12-1)*100,1)</f>
        <v>-99.5</v>
      </c>
    </row>
    <row r="13" spans="1:9" ht="24.75" customHeight="1">
      <c r="A13" s="135">
        <v>4</v>
      </c>
      <c r="B13" s="136" t="s">
        <v>25</v>
      </c>
      <c r="C13" s="27">
        <v>0.209</v>
      </c>
      <c r="D13" s="28">
        <v>132.6</v>
      </c>
      <c r="E13" s="28">
        <v>133.5</v>
      </c>
      <c r="F13" s="124">
        <f t="shared" si="0"/>
        <v>0.7</v>
      </c>
      <c r="G13" s="125">
        <f t="shared" si="1"/>
        <v>0.001</v>
      </c>
      <c r="H13" s="17">
        <f t="shared" si="2"/>
        <v>0.101</v>
      </c>
      <c r="I13" s="3">
        <f t="shared" si="3"/>
        <v>-99.5</v>
      </c>
    </row>
    <row r="14" spans="1:9" ht="37.5" customHeight="1">
      <c r="A14" s="135">
        <v>5</v>
      </c>
      <c r="B14" s="136" t="s">
        <v>26</v>
      </c>
      <c r="C14" s="27">
        <v>0.111</v>
      </c>
      <c r="D14" s="28">
        <v>127.9</v>
      </c>
      <c r="E14" s="28">
        <v>129.7</v>
      </c>
      <c r="F14" s="124">
        <f t="shared" si="0"/>
        <v>1.4</v>
      </c>
      <c r="G14" s="125">
        <f t="shared" si="1"/>
        <v>0.001</v>
      </c>
      <c r="H14" s="17">
        <f t="shared" si="2"/>
        <v>0.101</v>
      </c>
      <c r="I14" s="3">
        <f t="shared" si="3"/>
        <v>-98.9</v>
      </c>
    </row>
    <row r="15" spans="1:9" ht="24.75" customHeight="1">
      <c r="A15" s="135">
        <v>6</v>
      </c>
      <c r="B15" s="136" t="s">
        <v>27</v>
      </c>
      <c r="C15" s="27">
        <v>0.079</v>
      </c>
      <c r="D15" s="28">
        <v>136.7</v>
      </c>
      <c r="E15" s="28">
        <v>137.5</v>
      </c>
      <c r="F15" s="124">
        <f t="shared" si="0"/>
        <v>0.6</v>
      </c>
      <c r="G15" s="125">
        <f t="shared" si="1"/>
        <v>0</v>
      </c>
      <c r="H15" s="17">
        <f t="shared" si="2"/>
        <v>0</v>
      </c>
      <c r="I15" s="3">
        <f t="shared" si="3"/>
        <v>-99.6</v>
      </c>
    </row>
    <row r="16" spans="1:9" ht="21.75" customHeight="1">
      <c r="A16" s="135">
        <v>7</v>
      </c>
      <c r="B16" s="136" t="s">
        <v>28</v>
      </c>
      <c r="C16" s="27">
        <v>0.322</v>
      </c>
      <c r="D16" s="28">
        <v>130.7</v>
      </c>
      <c r="E16" s="28">
        <v>131.9</v>
      </c>
      <c r="F16" s="124">
        <f t="shared" si="0"/>
        <v>0.9</v>
      </c>
      <c r="G16" s="125">
        <f t="shared" si="1"/>
        <v>0.002</v>
      </c>
      <c r="H16" s="17">
        <f t="shared" si="2"/>
        <v>0.202</v>
      </c>
      <c r="I16" s="3">
        <f t="shared" si="3"/>
        <v>-99.3</v>
      </c>
    </row>
    <row r="17" spans="1:9" ht="23.25" customHeight="1">
      <c r="A17" s="135">
        <v>8</v>
      </c>
      <c r="B17" s="136" t="s">
        <v>29</v>
      </c>
      <c r="C17" s="27">
        <v>42.161</v>
      </c>
      <c r="D17" s="28">
        <v>177.1</v>
      </c>
      <c r="E17" s="29">
        <v>179</v>
      </c>
      <c r="F17" s="124">
        <f t="shared" si="0"/>
        <v>1.1</v>
      </c>
      <c r="G17" s="125">
        <f t="shared" si="1"/>
        <v>0.486</v>
      </c>
      <c r="H17" s="17">
        <f t="shared" si="2"/>
        <v>49.141</v>
      </c>
      <c r="I17" s="3">
        <f t="shared" si="3"/>
        <v>-99.4</v>
      </c>
    </row>
    <row r="18" spans="1:9" ht="23.25" customHeight="1">
      <c r="A18" s="135">
        <v>9</v>
      </c>
      <c r="B18" s="136" t="s">
        <v>30</v>
      </c>
      <c r="C18" s="27">
        <v>6.05</v>
      </c>
      <c r="D18" s="28">
        <v>146.5</v>
      </c>
      <c r="E18" s="28">
        <v>147.9</v>
      </c>
      <c r="F18" s="124">
        <f t="shared" si="0"/>
        <v>1</v>
      </c>
      <c r="G18" s="125">
        <f t="shared" si="1"/>
        <v>0.051</v>
      </c>
      <c r="H18" s="17">
        <f t="shared" si="2"/>
        <v>5.157</v>
      </c>
      <c r="I18" s="3">
        <f t="shared" si="3"/>
        <v>-99.3</v>
      </c>
    </row>
    <row r="19" spans="1:9" ht="23.25" customHeight="1">
      <c r="A19" s="135">
        <v>10</v>
      </c>
      <c r="B19" s="136" t="s">
        <v>31</v>
      </c>
      <c r="C19" s="27">
        <v>0.642</v>
      </c>
      <c r="D19" s="28">
        <v>153.7</v>
      </c>
      <c r="E19" s="28">
        <v>154.7</v>
      </c>
      <c r="F19" s="124">
        <f t="shared" si="0"/>
        <v>0.7</v>
      </c>
      <c r="G19" s="125">
        <f t="shared" si="1"/>
        <v>0.004</v>
      </c>
      <c r="H19" s="17">
        <f t="shared" si="2"/>
        <v>0.404</v>
      </c>
      <c r="I19" s="3">
        <f t="shared" si="3"/>
        <v>-99.5</v>
      </c>
    </row>
    <row r="20" spans="1:9" ht="23.25" customHeight="1">
      <c r="A20" s="135">
        <v>11</v>
      </c>
      <c r="B20" s="136" t="s">
        <v>32</v>
      </c>
      <c r="C20" s="27">
        <v>23.56</v>
      </c>
      <c r="D20" s="28">
        <v>156.9</v>
      </c>
      <c r="E20" s="28">
        <v>158.5</v>
      </c>
      <c r="F20" s="124">
        <f t="shared" si="0"/>
        <v>1</v>
      </c>
      <c r="G20" s="125">
        <f t="shared" si="1"/>
        <v>0.229</v>
      </c>
      <c r="H20" s="17">
        <f t="shared" si="2"/>
        <v>23.155</v>
      </c>
      <c r="I20" s="3">
        <f t="shared" si="3"/>
        <v>-99.4</v>
      </c>
    </row>
    <row r="21" spans="1:9" ht="23.25" customHeight="1">
      <c r="A21" s="135">
        <v>12</v>
      </c>
      <c r="B21" s="136" t="s">
        <v>33</v>
      </c>
      <c r="C21" s="27">
        <v>2.092</v>
      </c>
      <c r="D21" s="28">
        <v>142.1</v>
      </c>
      <c r="E21" s="28">
        <v>142.8</v>
      </c>
      <c r="F21" s="124">
        <f t="shared" si="0"/>
        <v>0.5</v>
      </c>
      <c r="G21" s="125">
        <f t="shared" si="1"/>
        <v>0.009</v>
      </c>
      <c r="H21" s="17">
        <f t="shared" si="2"/>
        <v>0.91</v>
      </c>
      <c r="I21" s="3"/>
    </row>
    <row r="22" spans="1:9" ht="23.25" customHeight="1">
      <c r="A22" s="135">
        <v>13</v>
      </c>
      <c r="B22" s="136" t="s">
        <v>36</v>
      </c>
      <c r="C22" s="30">
        <v>0.07</v>
      </c>
      <c r="D22" s="28">
        <v>135.3</v>
      </c>
      <c r="E22" s="28">
        <v>136.8</v>
      </c>
      <c r="F22" s="124">
        <f t="shared" si="0"/>
        <v>1.1</v>
      </c>
      <c r="G22" s="125">
        <f t="shared" si="1"/>
        <v>0.001</v>
      </c>
      <c r="H22" s="17">
        <f t="shared" si="2"/>
        <v>0.101</v>
      </c>
      <c r="I22" s="3"/>
    </row>
    <row r="23" spans="1:15" ht="23.25" customHeight="1">
      <c r="A23" s="135">
        <v>14</v>
      </c>
      <c r="B23" s="136" t="s">
        <v>34</v>
      </c>
      <c r="C23" s="27">
        <v>1.514</v>
      </c>
      <c r="D23" s="28">
        <v>126.3</v>
      </c>
      <c r="E23" s="28">
        <v>127.9</v>
      </c>
      <c r="F23" s="124">
        <f t="shared" si="0"/>
        <v>1.3</v>
      </c>
      <c r="G23" s="125">
        <f t="shared" si="1"/>
        <v>0.015</v>
      </c>
      <c r="H23" s="17">
        <f t="shared" si="2"/>
        <v>1.517</v>
      </c>
      <c r="I23" s="3"/>
      <c r="N23" s="119"/>
      <c r="O23" s="119"/>
    </row>
    <row r="24" spans="1:15" ht="23.25" customHeight="1">
      <c r="A24" s="135">
        <v>15</v>
      </c>
      <c r="B24" s="136" t="s">
        <v>35</v>
      </c>
      <c r="C24" s="27">
        <v>4.983</v>
      </c>
      <c r="D24" s="28">
        <v>144.6</v>
      </c>
      <c r="E24" s="28">
        <v>145.2</v>
      </c>
      <c r="F24" s="124">
        <f t="shared" si="0"/>
        <v>0.4</v>
      </c>
      <c r="G24" s="125">
        <f t="shared" si="1"/>
        <v>0.018</v>
      </c>
      <c r="H24" s="17">
        <f t="shared" si="2"/>
        <v>1.82</v>
      </c>
      <c r="I24" s="3"/>
      <c r="N24" s="119"/>
      <c r="O24" s="128"/>
    </row>
    <row r="25" spans="1:15" ht="27" customHeight="1">
      <c r="A25" s="135">
        <v>16</v>
      </c>
      <c r="B25" s="136" t="s">
        <v>37</v>
      </c>
      <c r="C25" s="27">
        <v>3.512</v>
      </c>
      <c r="D25" s="28">
        <v>121.3</v>
      </c>
      <c r="E25" s="28">
        <v>122.5</v>
      </c>
      <c r="F25" s="124">
        <f t="shared" si="0"/>
        <v>1</v>
      </c>
      <c r="G25" s="125">
        <f t="shared" si="1"/>
        <v>0.026</v>
      </c>
      <c r="H25" s="17">
        <f t="shared" si="2"/>
        <v>2.629</v>
      </c>
      <c r="I25" s="3"/>
      <c r="N25" s="119"/>
      <c r="O25" s="128"/>
    </row>
    <row r="26" spans="1:15" ht="24.75" customHeight="1">
      <c r="A26" s="135">
        <v>17</v>
      </c>
      <c r="B26" s="136" t="s">
        <v>38</v>
      </c>
      <c r="C26" s="27">
        <v>0.052</v>
      </c>
      <c r="D26" s="28">
        <v>146.2</v>
      </c>
      <c r="E26" s="28">
        <v>147.5</v>
      </c>
      <c r="F26" s="124">
        <f t="shared" si="0"/>
        <v>0.9</v>
      </c>
      <c r="G26" s="125">
        <f t="shared" si="1"/>
        <v>0</v>
      </c>
      <c r="H26" s="17">
        <f t="shared" si="2"/>
        <v>0</v>
      </c>
      <c r="I26" s="3"/>
      <c r="N26" s="119"/>
      <c r="O26" s="128"/>
    </row>
    <row r="27" spans="1:9" ht="20.25" customHeight="1">
      <c r="A27" s="135">
        <v>18</v>
      </c>
      <c r="B27" s="136" t="s">
        <v>39</v>
      </c>
      <c r="C27" s="27">
        <v>0.061</v>
      </c>
      <c r="D27" s="28">
        <v>137.9</v>
      </c>
      <c r="E27" s="28">
        <v>138.7</v>
      </c>
      <c r="F27" s="124">
        <f t="shared" si="0"/>
        <v>0.6</v>
      </c>
      <c r="G27" s="125">
        <f t="shared" si="1"/>
        <v>0</v>
      </c>
      <c r="H27" s="17">
        <f t="shared" si="2"/>
        <v>0</v>
      </c>
      <c r="I27" s="3">
        <f>ROUND((F21/D21-1)*100,1)</f>
        <v>-99.6</v>
      </c>
    </row>
    <row r="28" spans="1:9" ht="23.25" customHeight="1">
      <c r="A28" s="1" t="s">
        <v>18</v>
      </c>
      <c r="B28" s="137" t="s">
        <v>9</v>
      </c>
      <c r="C28" s="138">
        <v>100</v>
      </c>
      <c r="D28" s="28">
        <v>164.8</v>
      </c>
      <c r="E28" s="28">
        <v>166.4</v>
      </c>
      <c r="F28" s="124">
        <f t="shared" si="0"/>
        <v>1</v>
      </c>
      <c r="G28" s="125">
        <f>SUM(G10:G27)</f>
        <v>0.9890000000000001</v>
      </c>
      <c r="H28" s="131">
        <f>SUM(H10:H27)</f>
        <v>99.99999999999999</v>
      </c>
      <c r="I28" s="3">
        <f>ROUND((F28/D28-1)*100,1)</f>
        <v>-99.4</v>
      </c>
    </row>
    <row r="29" spans="3:8" ht="11.25" customHeight="1">
      <c r="C29" s="78"/>
      <c r="F29" s="78"/>
      <c r="G29" s="78"/>
      <c r="H29" s="78"/>
    </row>
    <row r="30" ht="15" hidden="1">
      <c r="C30" s="79"/>
    </row>
    <row r="31" ht="15" hidden="1">
      <c r="C31" s="80"/>
    </row>
  </sheetData>
  <sheetProtection/>
  <mergeCells count="9">
    <mergeCell ref="A2:H2"/>
    <mergeCell ref="A4:A9"/>
    <mergeCell ref="B4:B9"/>
    <mergeCell ref="C4:C9"/>
    <mergeCell ref="D4:D9"/>
    <mergeCell ref="E4:E9"/>
    <mergeCell ref="F4:F9"/>
    <mergeCell ref="G4:G9"/>
    <mergeCell ref="H4:H9"/>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I31"/>
  <sheetViews>
    <sheetView rightToLeft="1" zoomScalePageLayoutView="0" workbookViewId="0" topLeftCell="A1">
      <selection activeCell="A1" sqref="A1:IV16384"/>
    </sheetView>
  </sheetViews>
  <sheetFormatPr defaultColWidth="9.140625" defaultRowHeight="12.75"/>
  <cols>
    <col min="1" max="1" width="5.140625" style="0" customWidth="1"/>
    <col min="2" max="2" width="34.00390625" style="0" customWidth="1"/>
    <col min="3" max="3" width="9.140625" style="0" customWidth="1"/>
    <col min="4" max="5" width="10.7109375" style="0" customWidth="1"/>
    <col min="6" max="6" width="9.28125" style="0" customWidth="1"/>
    <col min="7" max="7" width="11.7109375" style="0" customWidth="1"/>
    <col min="8" max="8" width="12.8515625" style="0" customWidth="1"/>
    <col min="9" max="9" width="6.7109375" style="0" hidden="1" customWidth="1"/>
  </cols>
  <sheetData>
    <row r="1" ht="12.75" customHeight="1">
      <c r="A1" s="12"/>
    </row>
    <row r="2" spans="1:9" ht="36" customHeight="1">
      <c r="A2" s="46" t="s">
        <v>63</v>
      </c>
      <c r="B2" s="46"/>
      <c r="C2" s="46"/>
      <c r="D2" s="46"/>
      <c r="E2" s="46"/>
      <c r="F2" s="46"/>
      <c r="G2" s="46"/>
      <c r="H2" s="46"/>
      <c r="I2" s="14"/>
    </row>
    <row r="3" spans="1:9" ht="12.75" customHeight="1">
      <c r="A3" s="5"/>
      <c r="B3" s="6"/>
      <c r="C3" s="7"/>
      <c r="D3" s="8"/>
      <c r="E3" s="8"/>
      <c r="F3" s="8"/>
      <c r="G3" s="4" t="s">
        <v>42</v>
      </c>
      <c r="I3" s="8"/>
    </row>
    <row r="4" spans="1:9" ht="12.75" customHeight="1">
      <c r="A4" s="82" t="s">
        <v>0</v>
      </c>
      <c r="B4" s="38" t="s">
        <v>14</v>
      </c>
      <c r="C4" s="39" t="s">
        <v>10</v>
      </c>
      <c r="D4" s="99" t="s">
        <v>46</v>
      </c>
      <c r="E4" s="99" t="s">
        <v>47</v>
      </c>
      <c r="F4" s="54" t="s">
        <v>64</v>
      </c>
      <c r="G4" s="100" t="s">
        <v>65</v>
      </c>
      <c r="H4" s="100" t="s">
        <v>66</v>
      </c>
      <c r="I4" s="10"/>
    </row>
    <row r="5" spans="1:9" ht="12.75" customHeight="1">
      <c r="A5" s="82"/>
      <c r="B5" s="38"/>
      <c r="C5" s="133"/>
      <c r="D5" s="120"/>
      <c r="E5" s="120"/>
      <c r="F5" s="41"/>
      <c r="G5" s="100"/>
      <c r="H5" s="100"/>
      <c r="I5" s="10"/>
    </row>
    <row r="6" spans="1:9" ht="22.5" customHeight="1">
      <c r="A6" s="82"/>
      <c r="B6" s="38"/>
      <c r="C6" s="133"/>
      <c r="D6" s="120"/>
      <c r="E6" s="120"/>
      <c r="F6" s="41"/>
      <c r="G6" s="100"/>
      <c r="H6" s="100"/>
      <c r="I6" s="10"/>
    </row>
    <row r="7" spans="1:9" ht="6.75" customHeight="1" hidden="1">
      <c r="A7" s="82"/>
      <c r="B7" s="38"/>
      <c r="C7" s="133"/>
      <c r="D7" s="120"/>
      <c r="E7" s="120"/>
      <c r="F7" s="41"/>
      <c r="G7" s="100"/>
      <c r="H7" s="100"/>
      <c r="I7" s="10"/>
    </row>
    <row r="8" spans="1:9" ht="6.75" customHeight="1" hidden="1">
      <c r="A8" s="82"/>
      <c r="B8" s="38"/>
      <c r="C8" s="133"/>
      <c r="D8" s="120"/>
      <c r="E8" s="120"/>
      <c r="F8" s="41"/>
      <c r="G8" s="100"/>
      <c r="H8" s="100"/>
      <c r="I8" s="9"/>
    </row>
    <row r="9" spans="1:9" ht="15" customHeight="1" hidden="1">
      <c r="A9" s="82"/>
      <c r="B9" s="38"/>
      <c r="C9" s="133"/>
      <c r="D9" s="121"/>
      <c r="E9" s="121"/>
      <c r="F9" s="42"/>
      <c r="G9" s="103"/>
      <c r="H9" s="103"/>
      <c r="I9" s="2"/>
    </row>
    <row r="10" spans="1:9" ht="24.75" customHeight="1">
      <c r="A10" s="1" t="s">
        <v>1</v>
      </c>
      <c r="B10" s="25" t="s">
        <v>51</v>
      </c>
      <c r="C10" s="139">
        <v>7.565</v>
      </c>
      <c r="D10" s="74">
        <v>136</v>
      </c>
      <c r="E10" s="69">
        <v>136.4</v>
      </c>
      <c r="F10" s="124">
        <f aca="true" t="shared" si="0" ref="F10:F28">ROUND((E10/D10-1)*100,1)</f>
        <v>0.3</v>
      </c>
      <c r="G10" s="125">
        <f aca="true" t="shared" si="1" ref="G10:G26">ROUND(((E10-D10)*C10/$D$28),3)</f>
        <v>0.019</v>
      </c>
      <c r="H10" s="17">
        <f aca="true" t="shared" si="2" ref="H10:H27">ROUND(G10/$G$28*100,3)</f>
        <v>7.17</v>
      </c>
      <c r="I10" s="11"/>
    </row>
    <row r="11" spans="1:9" ht="24.75" customHeight="1">
      <c r="A11" s="1" t="s">
        <v>41</v>
      </c>
      <c r="B11" s="25" t="s">
        <v>43</v>
      </c>
      <c r="C11" s="139">
        <v>6.393</v>
      </c>
      <c r="D11" s="69">
        <v>289.2</v>
      </c>
      <c r="E11" s="69">
        <v>289.5</v>
      </c>
      <c r="F11" s="124">
        <f t="shared" si="0"/>
        <v>0.1</v>
      </c>
      <c r="G11" s="125">
        <f t="shared" si="1"/>
        <v>0.012</v>
      </c>
      <c r="H11" s="17">
        <f t="shared" si="2"/>
        <v>4.528</v>
      </c>
      <c r="I11" s="11"/>
    </row>
    <row r="12" spans="1:9" ht="24.75" customHeight="1">
      <c r="A12" s="1" t="s">
        <v>2</v>
      </c>
      <c r="B12" s="25" t="s">
        <v>24</v>
      </c>
      <c r="C12" s="27">
        <v>0.624</v>
      </c>
      <c r="D12" s="69">
        <v>260.3</v>
      </c>
      <c r="E12" s="69">
        <v>260.6</v>
      </c>
      <c r="F12" s="124">
        <f t="shared" si="0"/>
        <v>0.1</v>
      </c>
      <c r="G12" s="125">
        <f t="shared" si="1"/>
        <v>0.001</v>
      </c>
      <c r="H12" s="17">
        <f t="shared" si="2"/>
        <v>0.377</v>
      </c>
      <c r="I12" s="3">
        <f aca="true" t="shared" si="3" ref="I12:I20">ROUND((F12/D12-1)*100,1)</f>
        <v>-100</v>
      </c>
    </row>
    <row r="13" spans="1:9" ht="24.75" customHeight="1">
      <c r="A13" s="1" t="s">
        <v>3</v>
      </c>
      <c r="B13" s="25" t="s">
        <v>25</v>
      </c>
      <c r="C13" s="27">
        <v>0.209</v>
      </c>
      <c r="D13" s="69">
        <v>241.1</v>
      </c>
      <c r="E13" s="69">
        <v>241.6</v>
      </c>
      <c r="F13" s="124">
        <f t="shared" si="0"/>
        <v>0.2</v>
      </c>
      <c r="G13" s="125">
        <f t="shared" si="1"/>
        <v>0.001</v>
      </c>
      <c r="H13" s="17">
        <f t="shared" si="2"/>
        <v>0.377</v>
      </c>
      <c r="I13" s="3">
        <f t="shared" si="3"/>
        <v>-99.9</v>
      </c>
    </row>
    <row r="14" spans="1:9" ht="37.5" customHeight="1">
      <c r="A14" s="1" t="s">
        <v>4</v>
      </c>
      <c r="B14" s="25" t="s">
        <v>26</v>
      </c>
      <c r="C14" s="27">
        <v>0.111</v>
      </c>
      <c r="D14" s="69">
        <v>202.7</v>
      </c>
      <c r="E14" s="69">
        <v>202.9</v>
      </c>
      <c r="F14" s="124">
        <f t="shared" si="0"/>
        <v>0.1</v>
      </c>
      <c r="G14" s="125">
        <f t="shared" si="1"/>
        <v>0</v>
      </c>
      <c r="H14" s="17">
        <f t="shared" si="2"/>
        <v>0</v>
      </c>
      <c r="I14" s="3">
        <f t="shared" si="3"/>
        <v>-100</v>
      </c>
    </row>
    <row r="15" spans="1:9" ht="24.75" customHeight="1">
      <c r="A15" s="1" t="s">
        <v>5</v>
      </c>
      <c r="B15" s="25" t="s">
        <v>27</v>
      </c>
      <c r="C15" s="27">
        <v>0.079</v>
      </c>
      <c r="D15" s="69">
        <v>122.1</v>
      </c>
      <c r="E15" s="69">
        <v>122.7</v>
      </c>
      <c r="F15" s="124">
        <f t="shared" si="0"/>
        <v>0.5</v>
      </c>
      <c r="G15" s="125">
        <f t="shared" si="1"/>
        <v>0</v>
      </c>
      <c r="H15" s="17">
        <f t="shared" si="2"/>
        <v>0</v>
      </c>
      <c r="I15" s="3">
        <f t="shared" si="3"/>
        <v>-99.6</v>
      </c>
    </row>
    <row r="16" spans="1:9" ht="21.75" customHeight="1">
      <c r="A16" s="1" t="s">
        <v>6</v>
      </c>
      <c r="B16" s="25" t="s">
        <v>28</v>
      </c>
      <c r="C16" s="27">
        <v>0.322</v>
      </c>
      <c r="D16" s="74">
        <v>154</v>
      </c>
      <c r="E16" s="69">
        <v>154.5</v>
      </c>
      <c r="F16" s="124">
        <f t="shared" si="0"/>
        <v>0.3</v>
      </c>
      <c r="G16" s="125">
        <f t="shared" si="1"/>
        <v>0.001</v>
      </c>
      <c r="H16" s="17">
        <f t="shared" si="2"/>
        <v>0.377</v>
      </c>
      <c r="I16" s="3">
        <f t="shared" si="3"/>
        <v>-99.8</v>
      </c>
    </row>
    <row r="17" spans="1:9" ht="23.25" customHeight="1">
      <c r="A17" s="1" t="s">
        <v>7</v>
      </c>
      <c r="B17" s="25" t="s">
        <v>29</v>
      </c>
      <c r="C17" s="27">
        <v>42.161</v>
      </c>
      <c r="D17" s="74">
        <v>160</v>
      </c>
      <c r="E17" s="69">
        <v>160.6</v>
      </c>
      <c r="F17" s="124">
        <f t="shared" si="0"/>
        <v>0.4</v>
      </c>
      <c r="G17" s="125">
        <f t="shared" si="1"/>
        <v>0.159</v>
      </c>
      <c r="H17" s="17">
        <f t="shared" si="2"/>
        <v>60</v>
      </c>
      <c r="I17" s="3">
        <f t="shared" si="3"/>
        <v>-99.8</v>
      </c>
    </row>
    <row r="18" spans="1:9" ht="23.25" customHeight="1">
      <c r="A18" s="1" t="s">
        <v>8</v>
      </c>
      <c r="B18" s="25" t="s">
        <v>30</v>
      </c>
      <c r="C18" s="27">
        <v>6.05</v>
      </c>
      <c r="D18" s="69">
        <v>135.5</v>
      </c>
      <c r="E18" s="69">
        <v>135.9</v>
      </c>
      <c r="F18" s="124">
        <f t="shared" si="0"/>
        <v>0.3</v>
      </c>
      <c r="G18" s="125">
        <f t="shared" si="1"/>
        <v>0.015</v>
      </c>
      <c r="H18" s="17">
        <f t="shared" si="2"/>
        <v>5.66</v>
      </c>
      <c r="I18" s="3">
        <f t="shared" si="3"/>
        <v>-99.8</v>
      </c>
    </row>
    <row r="19" spans="1:9" ht="23.25" customHeight="1">
      <c r="A19" s="1" t="s">
        <v>11</v>
      </c>
      <c r="B19" s="25" t="s">
        <v>31</v>
      </c>
      <c r="C19" s="27">
        <v>0.642</v>
      </c>
      <c r="D19" s="69">
        <v>143.5</v>
      </c>
      <c r="E19" s="69">
        <v>143.8</v>
      </c>
      <c r="F19" s="124">
        <f t="shared" si="0"/>
        <v>0.2</v>
      </c>
      <c r="G19" s="125">
        <f t="shared" si="1"/>
        <v>0.001</v>
      </c>
      <c r="H19" s="17">
        <f t="shared" si="2"/>
        <v>0.377</v>
      </c>
      <c r="I19" s="3">
        <f t="shared" si="3"/>
        <v>-99.9</v>
      </c>
    </row>
    <row r="20" spans="1:9" ht="23.25" customHeight="1">
      <c r="A20" s="1" t="s">
        <v>12</v>
      </c>
      <c r="B20" s="25" t="s">
        <v>32</v>
      </c>
      <c r="C20" s="27">
        <v>23.56</v>
      </c>
      <c r="D20" s="69">
        <v>159.4</v>
      </c>
      <c r="E20" s="69">
        <v>159.7</v>
      </c>
      <c r="F20" s="124">
        <f t="shared" si="0"/>
        <v>0.2</v>
      </c>
      <c r="G20" s="125">
        <f t="shared" si="1"/>
        <v>0.044</v>
      </c>
      <c r="H20" s="17">
        <f t="shared" si="2"/>
        <v>16.604</v>
      </c>
      <c r="I20" s="3">
        <f t="shared" si="3"/>
        <v>-99.9</v>
      </c>
    </row>
    <row r="21" spans="1:9" ht="23.25" customHeight="1">
      <c r="A21" s="1" t="s">
        <v>13</v>
      </c>
      <c r="B21" s="25" t="s">
        <v>33</v>
      </c>
      <c r="C21" s="27">
        <v>2.092</v>
      </c>
      <c r="D21" s="69">
        <v>128.8</v>
      </c>
      <c r="E21" s="74">
        <v>129</v>
      </c>
      <c r="F21" s="124">
        <f t="shared" si="0"/>
        <v>0.2</v>
      </c>
      <c r="G21" s="125">
        <f t="shared" si="1"/>
        <v>0.003</v>
      </c>
      <c r="H21" s="17">
        <f t="shared" si="2"/>
        <v>1.132</v>
      </c>
      <c r="I21" s="3"/>
    </row>
    <row r="22" spans="1:9" ht="23.25" customHeight="1">
      <c r="A22" s="1" t="s">
        <v>19</v>
      </c>
      <c r="B22" s="25" t="s">
        <v>36</v>
      </c>
      <c r="C22" s="30">
        <v>0.07</v>
      </c>
      <c r="D22" s="69">
        <v>52.6</v>
      </c>
      <c r="E22" s="69">
        <v>52.6</v>
      </c>
      <c r="F22" s="124">
        <f t="shared" si="0"/>
        <v>0</v>
      </c>
      <c r="G22" s="125">
        <f t="shared" si="1"/>
        <v>0</v>
      </c>
      <c r="H22" s="17">
        <f t="shared" si="2"/>
        <v>0</v>
      </c>
      <c r="I22" s="3"/>
    </row>
    <row r="23" spans="1:9" ht="23.25" customHeight="1">
      <c r="A23" s="1" t="s">
        <v>20</v>
      </c>
      <c r="B23" s="25" t="s">
        <v>67</v>
      </c>
      <c r="C23" s="27">
        <v>1.514</v>
      </c>
      <c r="D23" s="69">
        <v>109.4</v>
      </c>
      <c r="E23" s="69">
        <v>109.5</v>
      </c>
      <c r="F23" s="124">
        <f t="shared" si="0"/>
        <v>0.1</v>
      </c>
      <c r="G23" s="125">
        <f t="shared" si="1"/>
        <v>0.001</v>
      </c>
      <c r="H23" s="17">
        <f t="shared" si="2"/>
        <v>0.377</v>
      </c>
      <c r="I23" s="3"/>
    </row>
    <row r="24" spans="1:9" ht="23.25" customHeight="1">
      <c r="A24" s="1" t="s">
        <v>21</v>
      </c>
      <c r="B24" s="25" t="s">
        <v>35</v>
      </c>
      <c r="C24" s="27">
        <v>4.983</v>
      </c>
      <c r="D24" s="69">
        <v>84.3</v>
      </c>
      <c r="E24" s="69">
        <v>84.5</v>
      </c>
      <c r="F24" s="124">
        <f t="shared" si="0"/>
        <v>0.2</v>
      </c>
      <c r="G24" s="125">
        <f t="shared" si="1"/>
        <v>0.006</v>
      </c>
      <c r="H24" s="17">
        <f t="shared" si="2"/>
        <v>2.264</v>
      </c>
      <c r="I24" s="3"/>
    </row>
    <row r="25" spans="1:9" ht="27" customHeight="1">
      <c r="A25" s="1" t="s">
        <v>22</v>
      </c>
      <c r="B25" s="25" t="s">
        <v>37</v>
      </c>
      <c r="C25" s="27">
        <v>3.512</v>
      </c>
      <c r="D25" s="69">
        <v>130.3</v>
      </c>
      <c r="E25" s="69">
        <v>130.4</v>
      </c>
      <c r="F25" s="124">
        <f t="shared" si="0"/>
        <v>0.1</v>
      </c>
      <c r="G25" s="125">
        <f t="shared" si="1"/>
        <v>0.002</v>
      </c>
      <c r="H25" s="17">
        <f t="shared" si="2"/>
        <v>0.755</v>
      </c>
      <c r="I25" s="3"/>
    </row>
    <row r="26" spans="1:9" ht="23.25" customHeight="1">
      <c r="A26" s="1" t="s">
        <v>23</v>
      </c>
      <c r="B26" s="25" t="s">
        <v>38</v>
      </c>
      <c r="C26" s="27">
        <v>0.052</v>
      </c>
      <c r="D26" s="74">
        <v>300</v>
      </c>
      <c r="E26" s="74">
        <v>300</v>
      </c>
      <c r="F26" s="124">
        <f t="shared" si="0"/>
        <v>0</v>
      </c>
      <c r="G26" s="125">
        <f t="shared" si="1"/>
        <v>0</v>
      </c>
      <c r="H26" s="17">
        <f t="shared" si="2"/>
        <v>0</v>
      </c>
      <c r="I26" s="3"/>
    </row>
    <row r="27" spans="1:9" ht="20.25" customHeight="1">
      <c r="A27" s="1" t="s">
        <v>45</v>
      </c>
      <c r="B27" s="25" t="s">
        <v>39</v>
      </c>
      <c r="C27" s="27">
        <v>0.061</v>
      </c>
      <c r="D27" s="69">
        <v>123.2</v>
      </c>
      <c r="E27" s="69">
        <v>123.6</v>
      </c>
      <c r="F27" s="124">
        <f t="shared" si="0"/>
        <v>0.3</v>
      </c>
      <c r="G27" s="125">
        <f>ROUND(((E27-D27)*C27/$D$28),3)</f>
        <v>0</v>
      </c>
      <c r="H27" s="17">
        <f t="shared" si="2"/>
        <v>0</v>
      </c>
      <c r="I27" s="3">
        <f>ROUND((F21/D21-1)*100,1)</f>
        <v>-99.8</v>
      </c>
    </row>
    <row r="28" spans="1:9" ht="23.25" customHeight="1">
      <c r="A28" s="1" t="s">
        <v>18</v>
      </c>
      <c r="B28" s="26" t="s">
        <v>9</v>
      </c>
      <c r="C28" s="27">
        <v>100</v>
      </c>
      <c r="D28" s="140">
        <v>159.2</v>
      </c>
      <c r="E28" s="69">
        <v>159.7</v>
      </c>
      <c r="F28" s="124">
        <f t="shared" si="0"/>
        <v>0.3</v>
      </c>
      <c r="G28" s="125">
        <f>SUM(G10:G27)</f>
        <v>0.265</v>
      </c>
      <c r="H28" s="131">
        <f>SUM(H10:H27)</f>
        <v>99.99799999999999</v>
      </c>
      <c r="I28" s="3">
        <f>ROUND((F28/D28-1)*100,1)</f>
        <v>-99.8</v>
      </c>
    </row>
    <row r="29" spans="3:8" ht="11.25" customHeight="1">
      <c r="C29" s="78"/>
      <c r="F29" s="78"/>
      <c r="G29" s="78"/>
      <c r="H29" s="78"/>
    </row>
    <row r="30" ht="15" hidden="1">
      <c r="C30" s="79"/>
    </row>
    <row r="31" ht="15" hidden="1">
      <c r="C31" s="80"/>
    </row>
  </sheetData>
  <sheetProtection/>
  <mergeCells count="9">
    <mergeCell ref="A2:H2"/>
    <mergeCell ref="A4:A9"/>
    <mergeCell ref="B4:B9"/>
    <mergeCell ref="C4:C9"/>
    <mergeCell ref="D4:D9"/>
    <mergeCell ref="E4:E9"/>
    <mergeCell ref="F4:F9"/>
    <mergeCell ref="G4:G9"/>
    <mergeCell ref="H4:H9"/>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O31"/>
  <sheetViews>
    <sheetView rightToLeft="1" zoomScalePageLayoutView="0" workbookViewId="0" topLeftCell="A1">
      <selection activeCell="A1" sqref="A1:IV16384"/>
    </sheetView>
  </sheetViews>
  <sheetFormatPr defaultColWidth="9.140625" defaultRowHeight="12.75"/>
  <cols>
    <col min="1" max="1" width="5.140625" style="0" customWidth="1"/>
    <col min="2" max="2" width="34.00390625" style="0" customWidth="1"/>
    <col min="3" max="3" width="8.140625" style="0" customWidth="1"/>
    <col min="4" max="4" width="9.8515625" style="0" customWidth="1"/>
    <col min="5" max="5" width="10.140625" style="0" customWidth="1"/>
    <col min="6" max="6" width="9.28125" style="0" customWidth="1"/>
    <col min="7" max="7" width="11.7109375" style="0" customWidth="1"/>
    <col min="8" max="8" width="12.8515625" style="0" customWidth="1"/>
    <col min="9" max="9" width="6.7109375" style="0" hidden="1" customWidth="1"/>
    <col min="14" max="14" width="29.140625" style="0" customWidth="1"/>
  </cols>
  <sheetData>
    <row r="1" ht="12.75" customHeight="1">
      <c r="A1" s="12"/>
    </row>
    <row r="2" spans="1:9" ht="24.75" customHeight="1">
      <c r="A2" s="46" t="s">
        <v>68</v>
      </c>
      <c r="B2" s="46"/>
      <c r="C2" s="46"/>
      <c r="D2" s="46"/>
      <c r="E2" s="46"/>
      <c r="F2" s="46"/>
      <c r="G2" s="46"/>
      <c r="H2" s="46"/>
      <c r="I2" s="14"/>
    </row>
    <row r="3" spans="1:9" ht="12.75" customHeight="1">
      <c r="A3" s="5"/>
      <c r="B3" s="6"/>
      <c r="C3" s="7"/>
      <c r="D3" s="4" t="s">
        <v>42</v>
      </c>
      <c r="E3" s="8"/>
      <c r="F3" s="8"/>
      <c r="I3" s="8"/>
    </row>
    <row r="4" spans="1:9" ht="12.75" customHeight="1">
      <c r="A4" s="82" t="s">
        <v>0</v>
      </c>
      <c r="B4" s="38" t="s">
        <v>14</v>
      </c>
      <c r="C4" s="39" t="s">
        <v>10</v>
      </c>
      <c r="D4" s="99" t="s">
        <v>46</v>
      </c>
      <c r="E4" s="99" t="s">
        <v>47</v>
      </c>
      <c r="F4" s="54" t="s">
        <v>40</v>
      </c>
      <c r="G4" s="100" t="s">
        <v>65</v>
      </c>
      <c r="H4" s="100" t="s">
        <v>66</v>
      </c>
      <c r="I4" s="10"/>
    </row>
    <row r="5" spans="1:9" ht="12.75" customHeight="1">
      <c r="A5" s="82"/>
      <c r="B5" s="38"/>
      <c r="C5" s="133"/>
      <c r="D5" s="120"/>
      <c r="E5" s="120"/>
      <c r="F5" s="41"/>
      <c r="G5" s="100"/>
      <c r="H5" s="100"/>
      <c r="I5" s="10"/>
    </row>
    <row r="6" spans="1:9" ht="22.5" customHeight="1">
      <c r="A6" s="82"/>
      <c r="B6" s="38"/>
      <c r="C6" s="133"/>
      <c r="D6" s="120"/>
      <c r="E6" s="120"/>
      <c r="F6" s="41"/>
      <c r="G6" s="100"/>
      <c r="H6" s="100"/>
      <c r="I6" s="10"/>
    </row>
    <row r="7" spans="1:9" ht="6.75" customHeight="1" hidden="1">
      <c r="A7" s="82"/>
      <c r="B7" s="38"/>
      <c r="C7" s="133"/>
      <c r="D7" s="120"/>
      <c r="E7" s="120"/>
      <c r="F7" s="41"/>
      <c r="G7" s="100"/>
      <c r="H7" s="100"/>
      <c r="I7" s="10"/>
    </row>
    <row r="8" spans="1:9" ht="6.75" customHeight="1" hidden="1">
      <c r="A8" s="82"/>
      <c r="B8" s="38"/>
      <c r="C8" s="133"/>
      <c r="D8" s="120"/>
      <c r="E8" s="120"/>
      <c r="F8" s="41"/>
      <c r="G8" s="100"/>
      <c r="H8" s="100"/>
      <c r="I8" s="9"/>
    </row>
    <row r="9" spans="1:9" ht="15" customHeight="1" hidden="1">
      <c r="A9" s="85"/>
      <c r="B9" s="38"/>
      <c r="C9" s="133"/>
      <c r="D9" s="121"/>
      <c r="E9" s="121"/>
      <c r="F9" s="42"/>
      <c r="G9" s="103"/>
      <c r="H9" s="103"/>
      <c r="I9" s="2"/>
    </row>
    <row r="10" spans="1:9" ht="24.75" customHeight="1">
      <c r="A10" s="122">
        <v>1</v>
      </c>
      <c r="B10" s="123" t="s">
        <v>51</v>
      </c>
      <c r="C10" s="141">
        <v>7.565</v>
      </c>
      <c r="D10" s="142">
        <v>157.8</v>
      </c>
      <c r="E10" s="142">
        <v>158.1</v>
      </c>
      <c r="F10" s="124">
        <f aca="true" t="shared" si="0" ref="F10:F28">ROUND((E10/D10-1)*100,1)</f>
        <v>0.2</v>
      </c>
      <c r="G10" s="125">
        <f aca="true" t="shared" si="1" ref="G10:G27">ROUND(((E10-D10)*C10/$D$28),3)</f>
        <v>0.014</v>
      </c>
      <c r="H10" s="17">
        <f aca="true" t="shared" si="2" ref="H10:H27">ROUND(G10/$G$28*100,3)</f>
        <v>5.534</v>
      </c>
      <c r="I10" s="11"/>
    </row>
    <row r="11" spans="1:9" ht="24.75" customHeight="1">
      <c r="A11" s="122">
        <v>2</v>
      </c>
      <c r="B11" s="123" t="s">
        <v>43</v>
      </c>
      <c r="C11" s="141">
        <v>6.393</v>
      </c>
      <c r="D11" s="142">
        <v>157.3</v>
      </c>
      <c r="E11" s="142">
        <v>157.8</v>
      </c>
      <c r="F11" s="124">
        <f t="shared" si="0"/>
        <v>0.3</v>
      </c>
      <c r="G11" s="125">
        <f t="shared" si="1"/>
        <v>0.019</v>
      </c>
      <c r="H11" s="17">
        <f t="shared" si="2"/>
        <v>7.51</v>
      </c>
      <c r="I11" s="11"/>
    </row>
    <row r="12" spans="1:9" ht="24.75" customHeight="1">
      <c r="A12" s="122">
        <v>3</v>
      </c>
      <c r="B12" s="123" t="s">
        <v>24</v>
      </c>
      <c r="C12" s="141">
        <v>0.624</v>
      </c>
      <c r="D12" s="142">
        <v>126.6</v>
      </c>
      <c r="E12" s="142">
        <v>126.8</v>
      </c>
      <c r="F12" s="124">
        <f t="shared" si="0"/>
        <v>0.2</v>
      </c>
      <c r="G12" s="125">
        <f t="shared" si="1"/>
        <v>0.001</v>
      </c>
      <c r="H12" s="17">
        <f t="shared" si="2"/>
        <v>0.395</v>
      </c>
      <c r="I12" s="3">
        <f aca="true" t="shared" si="3" ref="I12:I20">ROUND((F12/D12-1)*100,1)</f>
        <v>-99.8</v>
      </c>
    </row>
    <row r="13" spans="1:9" ht="24.75" customHeight="1">
      <c r="A13" s="122">
        <v>4</v>
      </c>
      <c r="B13" s="123" t="s">
        <v>25</v>
      </c>
      <c r="C13" s="141">
        <v>0.209</v>
      </c>
      <c r="D13" s="142">
        <v>130.1</v>
      </c>
      <c r="E13" s="142">
        <v>130.6</v>
      </c>
      <c r="F13" s="124">
        <f t="shared" si="0"/>
        <v>0.4</v>
      </c>
      <c r="G13" s="125">
        <f t="shared" si="1"/>
        <v>0.001</v>
      </c>
      <c r="H13" s="17">
        <f t="shared" si="2"/>
        <v>0.395</v>
      </c>
      <c r="I13" s="3">
        <f t="shared" si="3"/>
        <v>-99.7</v>
      </c>
    </row>
    <row r="14" spans="1:9" ht="37.5" customHeight="1">
      <c r="A14" s="122">
        <v>5</v>
      </c>
      <c r="B14" s="123" t="s">
        <v>26</v>
      </c>
      <c r="C14" s="141">
        <v>0.111</v>
      </c>
      <c r="D14" s="142">
        <v>125.6</v>
      </c>
      <c r="E14" s="142">
        <v>125.6</v>
      </c>
      <c r="F14" s="124">
        <f t="shared" si="0"/>
        <v>0</v>
      </c>
      <c r="G14" s="125">
        <f t="shared" si="1"/>
        <v>0</v>
      </c>
      <c r="H14" s="17">
        <f t="shared" si="2"/>
        <v>0</v>
      </c>
      <c r="I14" s="3">
        <f t="shared" si="3"/>
        <v>-100</v>
      </c>
    </row>
    <row r="15" spans="1:9" ht="24.75" customHeight="1">
      <c r="A15" s="122">
        <v>6</v>
      </c>
      <c r="B15" s="123" t="s">
        <v>27</v>
      </c>
      <c r="C15" s="141">
        <v>0.079</v>
      </c>
      <c r="D15" s="17">
        <v>133</v>
      </c>
      <c r="E15" s="142">
        <v>133.5</v>
      </c>
      <c r="F15" s="124">
        <f t="shared" si="0"/>
        <v>0.4</v>
      </c>
      <c r="G15" s="125">
        <f t="shared" si="1"/>
        <v>0</v>
      </c>
      <c r="H15" s="17">
        <f t="shared" si="2"/>
        <v>0</v>
      </c>
      <c r="I15" s="3">
        <f t="shared" si="3"/>
        <v>-99.7</v>
      </c>
    </row>
    <row r="16" spans="1:9" ht="21.75" customHeight="1">
      <c r="A16" s="122">
        <v>7</v>
      </c>
      <c r="B16" s="123" t="s">
        <v>28</v>
      </c>
      <c r="C16" s="141">
        <v>0.322</v>
      </c>
      <c r="D16" s="142">
        <v>125.8</v>
      </c>
      <c r="E16" s="142">
        <v>125.9</v>
      </c>
      <c r="F16" s="124">
        <f t="shared" si="0"/>
        <v>0.1</v>
      </c>
      <c r="G16" s="125">
        <f t="shared" si="1"/>
        <v>0</v>
      </c>
      <c r="H16" s="17">
        <f t="shared" si="2"/>
        <v>0</v>
      </c>
      <c r="I16" s="3">
        <f t="shared" si="3"/>
        <v>-99.9</v>
      </c>
    </row>
    <row r="17" spans="1:9" ht="23.25" customHeight="1">
      <c r="A17" s="122">
        <v>8</v>
      </c>
      <c r="B17" s="123" t="s">
        <v>29</v>
      </c>
      <c r="C17" s="141">
        <v>42.161</v>
      </c>
      <c r="D17" s="17">
        <v>184</v>
      </c>
      <c r="E17" s="142">
        <v>184.4</v>
      </c>
      <c r="F17" s="124">
        <f t="shared" si="0"/>
        <v>0.2</v>
      </c>
      <c r="G17" s="125">
        <f t="shared" si="1"/>
        <v>0.103</v>
      </c>
      <c r="H17" s="17">
        <f t="shared" si="2"/>
        <v>40.711</v>
      </c>
      <c r="I17" s="3">
        <f t="shared" si="3"/>
        <v>-99.9</v>
      </c>
    </row>
    <row r="18" spans="1:9" ht="23.25" customHeight="1">
      <c r="A18" s="122">
        <v>9</v>
      </c>
      <c r="B18" s="123" t="s">
        <v>30</v>
      </c>
      <c r="C18" s="141">
        <v>6.05</v>
      </c>
      <c r="D18" s="142">
        <v>147.4</v>
      </c>
      <c r="E18" s="142">
        <v>147.7</v>
      </c>
      <c r="F18" s="124">
        <f t="shared" si="0"/>
        <v>0.2</v>
      </c>
      <c r="G18" s="125">
        <f t="shared" si="1"/>
        <v>0.011</v>
      </c>
      <c r="H18" s="17">
        <f t="shared" si="2"/>
        <v>4.348</v>
      </c>
      <c r="I18" s="3">
        <f t="shared" si="3"/>
        <v>-99.9</v>
      </c>
    </row>
    <row r="19" spans="1:9" ht="23.25" customHeight="1">
      <c r="A19" s="122">
        <v>10</v>
      </c>
      <c r="B19" s="123" t="s">
        <v>31</v>
      </c>
      <c r="C19" s="141">
        <v>0.642</v>
      </c>
      <c r="D19" s="142">
        <v>127.1</v>
      </c>
      <c r="E19" s="142">
        <v>127.3</v>
      </c>
      <c r="F19" s="124">
        <f t="shared" si="0"/>
        <v>0.2</v>
      </c>
      <c r="G19" s="125">
        <f t="shared" si="1"/>
        <v>0.001</v>
      </c>
      <c r="H19" s="17">
        <f t="shared" si="2"/>
        <v>0.395</v>
      </c>
      <c r="I19" s="3">
        <f t="shared" si="3"/>
        <v>-99.8</v>
      </c>
    </row>
    <row r="20" spans="1:9" ht="23.25" customHeight="1">
      <c r="A20" s="122">
        <v>11</v>
      </c>
      <c r="B20" s="123" t="s">
        <v>32</v>
      </c>
      <c r="C20" s="141">
        <v>23.56</v>
      </c>
      <c r="D20" s="142">
        <v>151.9</v>
      </c>
      <c r="E20" s="142">
        <v>152.5</v>
      </c>
      <c r="F20" s="124">
        <f t="shared" si="0"/>
        <v>0.4</v>
      </c>
      <c r="G20" s="125">
        <f t="shared" si="1"/>
        <v>0.086</v>
      </c>
      <c r="H20" s="17">
        <f t="shared" si="2"/>
        <v>33.992</v>
      </c>
      <c r="I20" s="3">
        <f t="shared" si="3"/>
        <v>-99.7</v>
      </c>
    </row>
    <row r="21" spans="1:14" ht="23.25" customHeight="1">
      <c r="A21" s="122">
        <v>12</v>
      </c>
      <c r="B21" s="123" t="s">
        <v>33</v>
      </c>
      <c r="C21" s="141">
        <v>2.092</v>
      </c>
      <c r="D21" s="142">
        <v>133.1</v>
      </c>
      <c r="E21" s="142">
        <v>133.2</v>
      </c>
      <c r="F21" s="124">
        <f t="shared" si="0"/>
        <v>0.1</v>
      </c>
      <c r="G21" s="125">
        <f t="shared" si="1"/>
        <v>0.001</v>
      </c>
      <c r="H21" s="17">
        <f t="shared" si="2"/>
        <v>0.395</v>
      </c>
      <c r="I21" s="3"/>
      <c r="M21" s="119"/>
      <c r="N21" s="127"/>
    </row>
    <row r="22" spans="1:14" ht="23.25" customHeight="1">
      <c r="A22" s="122">
        <v>13</v>
      </c>
      <c r="B22" s="123" t="s">
        <v>36</v>
      </c>
      <c r="C22" s="143">
        <v>0.07</v>
      </c>
      <c r="D22" s="142">
        <v>126.8</v>
      </c>
      <c r="E22" s="142">
        <v>127.1</v>
      </c>
      <c r="F22" s="124">
        <f t="shared" si="0"/>
        <v>0.2</v>
      </c>
      <c r="G22" s="125">
        <f>ROUND(((E22-D22)*C22/$D$28),3)</f>
        <v>0</v>
      </c>
      <c r="H22" s="17">
        <f t="shared" si="2"/>
        <v>0</v>
      </c>
      <c r="I22" s="3"/>
      <c r="M22" s="119"/>
      <c r="N22" s="127"/>
    </row>
    <row r="23" spans="1:15" ht="23.25" customHeight="1">
      <c r="A23" s="122">
        <v>14</v>
      </c>
      <c r="B23" s="123" t="s">
        <v>34</v>
      </c>
      <c r="C23" s="141">
        <v>1.514</v>
      </c>
      <c r="D23" s="142">
        <v>139.7</v>
      </c>
      <c r="E23" s="142">
        <v>139.8</v>
      </c>
      <c r="F23" s="124">
        <f t="shared" si="0"/>
        <v>0.1</v>
      </c>
      <c r="G23" s="125">
        <f>ROUND(((E23-D23)*C23/$D$28),3)</f>
        <v>0.001</v>
      </c>
      <c r="H23" s="17">
        <f t="shared" si="2"/>
        <v>0.395</v>
      </c>
      <c r="I23" s="3"/>
      <c r="M23" s="119"/>
      <c r="N23" s="127"/>
      <c r="O23" s="128"/>
    </row>
    <row r="24" spans="1:14" ht="23.25" customHeight="1">
      <c r="A24" s="122">
        <v>15</v>
      </c>
      <c r="B24" s="123" t="s">
        <v>35</v>
      </c>
      <c r="C24" s="141">
        <v>4.983</v>
      </c>
      <c r="D24" s="142">
        <v>137.1</v>
      </c>
      <c r="E24" s="142">
        <v>137.3</v>
      </c>
      <c r="F24" s="124">
        <f t="shared" si="0"/>
        <v>0.1</v>
      </c>
      <c r="G24" s="125">
        <f>ROUND(((E24-D24)*C24/$D$28),3)</f>
        <v>0.006</v>
      </c>
      <c r="H24" s="17">
        <f t="shared" si="2"/>
        <v>2.372</v>
      </c>
      <c r="I24" s="3"/>
      <c r="M24" s="119"/>
      <c r="N24" s="119"/>
    </row>
    <row r="25" spans="1:9" ht="27" customHeight="1">
      <c r="A25" s="122">
        <v>16</v>
      </c>
      <c r="B25" s="123" t="s">
        <v>37</v>
      </c>
      <c r="C25" s="141">
        <v>3.512</v>
      </c>
      <c r="D25" s="142">
        <v>147.5</v>
      </c>
      <c r="E25" s="142">
        <v>147.9</v>
      </c>
      <c r="F25" s="124">
        <f t="shared" si="0"/>
        <v>0.3</v>
      </c>
      <c r="G25" s="125">
        <f t="shared" si="1"/>
        <v>0.009</v>
      </c>
      <c r="H25" s="17">
        <f t="shared" si="2"/>
        <v>3.557</v>
      </c>
      <c r="I25" s="3"/>
    </row>
    <row r="26" spans="1:9" ht="23.25" customHeight="1">
      <c r="A26" s="122">
        <v>17</v>
      </c>
      <c r="B26" s="123" t="s">
        <v>38</v>
      </c>
      <c r="C26" s="141">
        <v>0.052</v>
      </c>
      <c r="D26" s="142">
        <v>135.2</v>
      </c>
      <c r="E26" s="142">
        <v>135.5</v>
      </c>
      <c r="F26" s="124">
        <f t="shared" si="0"/>
        <v>0.2</v>
      </c>
      <c r="G26" s="125">
        <f t="shared" si="1"/>
        <v>0</v>
      </c>
      <c r="H26" s="17">
        <f t="shared" si="2"/>
        <v>0</v>
      </c>
      <c r="I26" s="3"/>
    </row>
    <row r="27" spans="1:9" ht="20.25" customHeight="1">
      <c r="A27" s="122">
        <v>18</v>
      </c>
      <c r="B27" s="123" t="s">
        <v>39</v>
      </c>
      <c r="C27" s="141">
        <v>0.061</v>
      </c>
      <c r="D27" s="142">
        <v>127.7</v>
      </c>
      <c r="E27" s="142">
        <v>128.1</v>
      </c>
      <c r="F27" s="124">
        <f t="shared" si="0"/>
        <v>0.3</v>
      </c>
      <c r="G27" s="125">
        <f t="shared" si="1"/>
        <v>0</v>
      </c>
      <c r="H27" s="17">
        <f t="shared" si="2"/>
        <v>0</v>
      </c>
      <c r="I27" s="3">
        <f>ROUND((F21/D21-1)*100,1)</f>
        <v>-99.9</v>
      </c>
    </row>
    <row r="28" spans="1:9" ht="23.25" customHeight="1">
      <c r="A28" s="1"/>
      <c r="B28" s="144" t="s">
        <v>9</v>
      </c>
      <c r="C28" s="130">
        <v>100</v>
      </c>
      <c r="D28" s="29">
        <v>164</v>
      </c>
      <c r="E28" s="142">
        <v>164.4</v>
      </c>
      <c r="F28" s="124">
        <f t="shared" si="0"/>
        <v>0.2</v>
      </c>
      <c r="G28" s="125">
        <f>SUM(G10:G27)</f>
        <v>0.253</v>
      </c>
      <c r="H28" s="131">
        <f>SUM(H10:H27)</f>
        <v>99.999</v>
      </c>
      <c r="I28" s="3">
        <f>ROUND((F28/D28-1)*100,1)</f>
        <v>-99.9</v>
      </c>
    </row>
    <row r="29" spans="3:8" ht="11.25" customHeight="1">
      <c r="C29" s="78"/>
      <c r="F29" s="78"/>
      <c r="G29" s="78"/>
      <c r="H29" s="78"/>
    </row>
    <row r="30" ht="15" hidden="1">
      <c r="C30" s="79"/>
    </row>
    <row r="31" ht="15" hidden="1">
      <c r="C31" s="80"/>
    </row>
  </sheetData>
  <sheetProtection/>
  <mergeCells count="9">
    <mergeCell ref="A2:H2"/>
    <mergeCell ref="A4:A9"/>
    <mergeCell ref="B4:B9"/>
    <mergeCell ref="C4:C9"/>
    <mergeCell ref="D4:D9"/>
    <mergeCell ref="E4:E9"/>
    <mergeCell ref="F4:F9"/>
    <mergeCell ref="G4:G9"/>
    <mergeCell ref="H4:H9"/>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O31"/>
  <sheetViews>
    <sheetView rightToLeft="1" tabSelected="1" zoomScalePageLayoutView="0" workbookViewId="0" topLeftCell="A1">
      <selection activeCell="A1" sqref="A1:IV16384"/>
    </sheetView>
  </sheetViews>
  <sheetFormatPr defaultColWidth="9.140625" defaultRowHeight="12.75"/>
  <cols>
    <col min="1" max="1" width="5.140625" style="0" customWidth="1"/>
    <col min="2" max="2" width="35.28125" style="0" customWidth="1"/>
    <col min="3" max="3" width="7.140625" style="0" customWidth="1"/>
    <col min="4" max="5" width="10.7109375" style="0" customWidth="1"/>
    <col min="6" max="6" width="8.00390625" style="0" customWidth="1"/>
    <col min="7" max="7" width="10.8515625" style="0" customWidth="1"/>
    <col min="8" max="8" width="13.8515625" style="0" customWidth="1"/>
    <col min="9" max="9" width="2.7109375" style="0" hidden="1" customWidth="1"/>
  </cols>
  <sheetData>
    <row r="1" ht="12.75" customHeight="1">
      <c r="A1" s="12"/>
    </row>
    <row r="2" spans="1:9" ht="36" customHeight="1">
      <c r="A2" s="46" t="s">
        <v>69</v>
      </c>
      <c r="B2" s="46"/>
      <c r="C2" s="46"/>
      <c r="D2" s="46"/>
      <c r="E2" s="46"/>
      <c r="F2" s="46"/>
      <c r="G2" s="46"/>
      <c r="H2" s="46"/>
      <c r="I2" s="14"/>
    </row>
    <row r="3" spans="1:9" ht="12.75" customHeight="1">
      <c r="A3" s="5"/>
      <c r="B3" s="6"/>
      <c r="C3" s="7"/>
      <c r="D3" s="4" t="s">
        <v>42</v>
      </c>
      <c r="E3" s="8"/>
      <c r="F3" s="8"/>
      <c r="I3" s="8"/>
    </row>
    <row r="4" spans="1:9" ht="12.75" customHeight="1">
      <c r="A4" s="82" t="s">
        <v>0</v>
      </c>
      <c r="B4" s="38" t="s">
        <v>14</v>
      </c>
      <c r="C4" s="38" t="s">
        <v>10</v>
      </c>
      <c r="D4" s="99" t="s">
        <v>46</v>
      </c>
      <c r="E4" s="99" t="s">
        <v>47</v>
      </c>
      <c r="F4" s="41" t="s">
        <v>40</v>
      </c>
      <c r="G4" s="100" t="s">
        <v>65</v>
      </c>
      <c r="H4" s="100" t="s">
        <v>66</v>
      </c>
      <c r="I4" s="10"/>
    </row>
    <row r="5" spans="1:9" ht="12.75" customHeight="1">
      <c r="A5" s="82"/>
      <c r="B5" s="38"/>
      <c r="C5" s="38"/>
      <c r="D5" s="120"/>
      <c r="E5" s="120"/>
      <c r="F5" s="41"/>
      <c r="G5" s="100"/>
      <c r="H5" s="100"/>
      <c r="I5" s="10"/>
    </row>
    <row r="6" spans="1:9" ht="22.5" customHeight="1">
      <c r="A6" s="82"/>
      <c r="B6" s="38"/>
      <c r="C6" s="38"/>
      <c r="D6" s="120"/>
      <c r="E6" s="120"/>
      <c r="F6" s="41"/>
      <c r="G6" s="100"/>
      <c r="H6" s="100"/>
      <c r="I6" s="10"/>
    </row>
    <row r="7" spans="1:9" ht="6.75" customHeight="1" hidden="1">
      <c r="A7" s="82"/>
      <c r="B7" s="38"/>
      <c r="C7" s="38"/>
      <c r="D7" s="120"/>
      <c r="E7" s="120"/>
      <c r="F7" s="41"/>
      <c r="G7" s="100"/>
      <c r="H7" s="100"/>
      <c r="I7" s="10"/>
    </row>
    <row r="8" spans="1:9" ht="6.75" customHeight="1" hidden="1">
      <c r="A8" s="82"/>
      <c r="B8" s="38"/>
      <c r="C8" s="38"/>
      <c r="D8" s="120"/>
      <c r="E8" s="120"/>
      <c r="F8" s="41"/>
      <c r="G8" s="100"/>
      <c r="H8" s="100"/>
      <c r="I8" s="9"/>
    </row>
    <row r="9" spans="1:9" ht="15" customHeight="1" hidden="1">
      <c r="A9" s="85"/>
      <c r="B9" s="38"/>
      <c r="C9" s="39"/>
      <c r="D9" s="121"/>
      <c r="E9" s="121"/>
      <c r="F9" s="42"/>
      <c r="G9" s="103"/>
      <c r="H9" s="103"/>
      <c r="I9" s="2"/>
    </row>
    <row r="10" spans="1:9" ht="24.75" customHeight="1">
      <c r="A10" s="145">
        <v>1</v>
      </c>
      <c r="B10" s="123" t="s">
        <v>44</v>
      </c>
      <c r="C10" s="141">
        <v>7.565</v>
      </c>
      <c r="D10" s="28">
        <v>179.5</v>
      </c>
      <c r="E10" s="28">
        <v>179.8</v>
      </c>
      <c r="F10" s="124">
        <f>ROUND((E10/D10-1)*100,1)</f>
        <v>0.2</v>
      </c>
      <c r="G10" s="125">
        <f aca="true" t="shared" si="0" ref="G10:G27">ROUND(((E10-D10)*C10/$D$28),3)</f>
        <v>0.014</v>
      </c>
      <c r="H10" s="17">
        <f aca="true" t="shared" si="1" ref="H10:H27">ROUND(G10/$G$28*100,3)</f>
        <v>6.667</v>
      </c>
      <c r="I10" s="11"/>
    </row>
    <row r="11" spans="1:9" ht="24.75" customHeight="1">
      <c r="A11" s="145">
        <v>2</v>
      </c>
      <c r="B11" s="123" t="s">
        <v>43</v>
      </c>
      <c r="C11" s="141">
        <v>6.393</v>
      </c>
      <c r="D11" s="28">
        <v>179.3</v>
      </c>
      <c r="E11" s="28">
        <v>179.8</v>
      </c>
      <c r="F11" s="124">
        <f>ROUND((E11/D11-1)*100,1)</f>
        <v>0.3</v>
      </c>
      <c r="G11" s="125">
        <f t="shared" si="0"/>
        <v>0.019</v>
      </c>
      <c r="H11" s="17">
        <f t="shared" si="1"/>
        <v>9.048</v>
      </c>
      <c r="I11" s="11"/>
    </row>
    <row r="12" spans="1:9" ht="24.75" customHeight="1">
      <c r="A12" s="145">
        <v>3</v>
      </c>
      <c r="B12" s="123" t="s">
        <v>24</v>
      </c>
      <c r="C12" s="141">
        <v>0.624</v>
      </c>
      <c r="D12" s="28">
        <v>137.7</v>
      </c>
      <c r="E12" s="29">
        <v>138</v>
      </c>
      <c r="F12" s="124">
        <f aca="true" t="shared" si="2" ref="F12:F28">ROUND((E12/D12-1)*100,1)</f>
        <v>0.2</v>
      </c>
      <c r="G12" s="125">
        <f t="shared" si="0"/>
        <v>0.001</v>
      </c>
      <c r="H12" s="17">
        <f t="shared" si="1"/>
        <v>0.476</v>
      </c>
      <c r="I12" s="3">
        <f aca="true" t="shared" si="3" ref="I12:I28">ROUND((F12/D12-1)*100,1)</f>
        <v>-99.9</v>
      </c>
    </row>
    <row r="13" spans="1:9" ht="24.75" customHeight="1">
      <c r="A13" s="145">
        <v>4</v>
      </c>
      <c r="B13" s="123" t="s">
        <v>25</v>
      </c>
      <c r="C13" s="141">
        <v>0.209</v>
      </c>
      <c r="D13" s="28">
        <v>133.5</v>
      </c>
      <c r="E13" s="28">
        <v>133.5</v>
      </c>
      <c r="F13" s="124">
        <f t="shared" si="2"/>
        <v>0</v>
      </c>
      <c r="G13" s="125">
        <f t="shared" si="0"/>
        <v>0</v>
      </c>
      <c r="H13" s="17">
        <f t="shared" si="1"/>
        <v>0</v>
      </c>
      <c r="I13" s="3">
        <f t="shared" si="3"/>
        <v>-100</v>
      </c>
    </row>
    <row r="14" spans="1:9" ht="39" customHeight="1">
      <c r="A14" s="145">
        <v>5</v>
      </c>
      <c r="B14" s="123" t="s">
        <v>26</v>
      </c>
      <c r="C14" s="141">
        <v>0.111</v>
      </c>
      <c r="D14" s="28">
        <v>129.2</v>
      </c>
      <c r="E14" s="28">
        <v>129.7</v>
      </c>
      <c r="F14" s="124">
        <f t="shared" si="2"/>
        <v>0.4</v>
      </c>
      <c r="G14" s="125">
        <f t="shared" si="0"/>
        <v>0</v>
      </c>
      <c r="H14" s="17">
        <f t="shared" si="1"/>
        <v>0</v>
      </c>
      <c r="I14" s="3">
        <f t="shared" si="3"/>
        <v>-99.7</v>
      </c>
    </row>
    <row r="15" spans="1:9" ht="24.75" customHeight="1">
      <c r="A15" s="145">
        <v>6</v>
      </c>
      <c r="B15" s="123" t="s">
        <v>27</v>
      </c>
      <c r="C15" s="141">
        <v>0.079</v>
      </c>
      <c r="D15" s="28">
        <v>137.5</v>
      </c>
      <c r="E15" s="28">
        <v>137.5</v>
      </c>
      <c r="F15" s="124">
        <f t="shared" si="2"/>
        <v>0</v>
      </c>
      <c r="G15" s="125">
        <f t="shared" si="0"/>
        <v>0</v>
      </c>
      <c r="H15" s="17">
        <f t="shared" si="1"/>
        <v>0</v>
      </c>
      <c r="I15" s="3">
        <f t="shared" si="3"/>
        <v>-100</v>
      </c>
    </row>
    <row r="16" spans="1:9" ht="26.25" customHeight="1">
      <c r="A16" s="145">
        <v>7</v>
      </c>
      <c r="B16" s="123" t="s">
        <v>28</v>
      </c>
      <c r="C16" s="141">
        <v>0.322</v>
      </c>
      <c r="D16" s="28">
        <v>131.7</v>
      </c>
      <c r="E16" s="28">
        <v>131.9</v>
      </c>
      <c r="F16" s="124">
        <f t="shared" si="2"/>
        <v>0.2</v>
      </c>
      <c r="G16" s="125">
        <f t="shared" si="0"/>
        <v>0</v>
      </c>
      <c r="H16" s="17">
        <f t="shared" si="1"/>
        <v>0</v>
      </c>
      <c r="I16" s="3">
        <f t="shared" si="3"/>
        <v>-99.8</v>
      </c>
    </row>
    <row r="17" spans="1:15" ht="23.25" customHeight="1">
      <c r="A17" s="145">
        <v>8</v>
      </c>
      <c r="B17" s="123" t="s">
        <v>29</v>
      </c>
      <c r="C17" s="141">
        <v>42.161</v>
      </c>
      <c r="D17" s="28">
        <v>178.5</v>
      </c>
      <c r="E17" s="29">
        <v>179</v>
      </c>
      <c r="F17" s="124">
        <f t="shared" si="2"/>
        <v>0.3</v>
      </c>
      <c r="G17" s="125">
        <f t="shared" si="0"/>
        <v>0.127</v>
      </c>
      <c r="H17" s="17">
        <f t="shared" si="1"/>
        <v>60.476</v>
      </c>
      <c r="I17" s="3">
        <f t="shared" si="3"/>
        <v>-99.8</v>
      </c>
      <c r="N17" s="126"/>
      <c r="O17" s="127"/>
    </row>
    <row r="18" spans="1:15" ht="23.25" customHeight="1">
      <c r="A18" s="145">
        <v>9</v>
      </c>
      <c r="B18" s="123" t="s">
        <v>30</v>
      </c>
      <c r="C18" s="141">
        <v>6.05</v>
      </c>
      <c r="D18" s="28">
        <v>147.7</v>
      </c>
      <c r="E18" s="28">
        <v>147.9</v>
      </c>
      <c r="F18" s="124">
        <f t="shared" si="2"/>
        <v>0.1</v>
      </c>
      <c r="G18" s="125">
        <f t="shared" si="0"/>
        <v>0.007</v>
      </c>
      <c r="H18" s="17">
        <f t="shared" si="1"/>
        <v>3.333</v>
      </c>
      <c r="I18" s="3">
        <f t="shared" si="3"/>
        <v>-99.9</v>
      </c>
      <c r="N18" s="119"/>
      <c r="O18" s="119"/>
    </row>
    <row r="19" spans="1:9" ht="23.25" customHeight="1">
      <c r="A19" s="145">
        <v>10</v>
      </c>
      <c r="B19" s="123" t="s">
        <v>31</v>
      </c>
      <c r="C19" s="141">
        <v>0.642</v>
      </c>
      <c r="D19" s="28">
        <v>154.4</v>
      </c>
      <c r="E19" s="28">
        <v>154.7</v>
      </c>
      <c r="F19" s="124">
        <f t="shared" si="2"/>
        <v>0.2</v>
      </c>
      <c r="G19" s="125">
        <f t="shared" si="0"/>
        <v>0.001</v>
      </c>
      <c r="H19" s="17">
        <f t="shared" si="1"/>
        <v>0.476</v>
      </c>
      <c r="I19" s="3">
        <f t="shared" si="3"/>
        <v>-99.9</v>
      </c>
    </row>
    <row r="20" spans="1:9" ht="23.25" customHeight="1">
      <c r="A20" s="145">
        <v>11</v>
      </c>
      <c r="B20" s="123" t="s">
        <v>32</v>
      </c>
      <c r="C20" s="141">
        <v>23.56</v>
      </c>
      <c r="D20" s="28">
        <v>158.3</v>
      </c>
      <c r="E20" s="28">
        <v>158.5</v>
      </c>
      <c r="F20" s="124">
        <f t="shared" si="2"/>
        <v>0.1</v>
      </c>
      <c r="G20" s="125">
        <f t="shared" si="0"/>
        <v>0.028</v>
      </c>
      <c r="H20" s="17">
        <f t="shared" si="1"/>
        <v>13.333</v>
      </c>
      <c r="I20" s="3">
        <f t="shared" si="3"/>
        <v>-99.9</v>
      </c>
    </row>
    <row r="21" spans="1:9" ht="23.25" customHeight="1">
      <c r="A21" s="145">
        <v>12</v>
      </c>
      <c r="B21" s="123" t="s">
        <v>33</v>
      </c>
      <c r="C21" s="141">
        <v>2.092</v>
      </c>
      <c r="D21" s="28">
        <v>142.7</v>
      </c>
      <c r="E21" s="28">
        <v>142.8</v>
      </c>
      <c r="F21" s="124">
        <f t="shared" si="2"/>
        <v>0.1</v>
      </c>
      <c r="G21" s="125">
        <f t="shared" si="0"/>
        <v>0.001</v>
      </c>
      <c r="H21" s="17">
        <f t="shared" si="1"/>
        <v>0.476</v>
      </c>
      <c r="I21" s="3"/>
    </row>
    <row r="22" spans="1:9" ht="23.25" customHeight="1">
      <c r="A22" s="145">
        <v>13</v>
      </c>
      <c r="B22" s="123" t="s">
        <v>36</v>
      </c>
      <c r="C22" s="143">
        <v>0.07</v>
      </c>
      <c r="D22" s="28">
        <v>136.4</v>
      </c>
      <c r="E22" s="28">
        <v>136.8</v>
      </c>
      <c r="F22" s="124">
        <f t="shared" si="2"/>
        <v>0.3</v>
      </c>
      <c r="G22" s="125">
        <f t="shared" si="0"/>
        <v>0</v>
      </c>
      <c r="H22" s="17">
        <f t="shared" si="1"/>
        <v>0</v>
      </c>
      <c r="I22" s="3"/>
    </row>
    <row r="23" spans="1:14" ht="23.25" customHeight="1">
      <c r="A23" s="145">
        <v>14</v>
      </c>
      <c r="B23" s="123" t="s">
        <v>34</v>
      </c>
      <c r="C23" s="141">
        <v>1.514</v>
      </c>
      <c r="D23" s="28">
        <v>127.6</v>
      </c>
      <c r="E23" s="28">
        <v>127.9</v>
      </c>
      <c r="F23" s="124">
        <f t="shared" si="2"/>
        <v>0.2</v>
      </c>
      <c r="G23" s="125">
        <f t="shared" si="0"/>
        <v>0.003</v>
      </c>
      <c r="H23" s="17">
        <f t="shared" si="1"/>
        <v>1.429</v>
      </c>
      <c r="I23" s="3"/>
      <c r="M23" s="126"/>
      <c r="N23" s="127"/>
    </row>
    <row r="24" spans="1:9" ht="23.25" customHeight="1">
      <c r="A24" s="145">
        <v>15</v>
      </c>
      <c r="B24" s="123" t="s">
        <v>35</v>
      </c>
      <c r="C24" s="141">
        <v>4.983</v>
      </c>
      <c r="D24" s="28">
        <v>145.1</v>
      </c>
      <c r="E24" s="28">
        <v>145.2</v>
      </c>
      <c r="F24" s="124">
        <f t="shared" si="2"/>
        <v>0.1</v>
      </c>
      <c r="G24" s="125">
        <f t="shared" si="0"/>
        <v>0.003</v>
      </c>
      <c r="H24" s="17">
        <f t="shared" si="1"/>
        <v>1.429</v>
      </c>
      <c r="I24" s="3"/>
    </row>
    <row r="25" spans="1:9" ht="24" customHeight="1">
      <c r="A25" s="145">
        <v>16</v>
      </c>
      <c r="B25" s="123" t="s">
        <v>37</v>
      </c>
      <c r="C25" s="141">
        <v>3.512</v>
      </c>
      <c r="D25" s="28">
        <v>122.2</v>
      </c>
      <c r="E25" s="28">
        <v>122.5</v>
      </c>
      <c r="F25" s="124">
        <f t="shared" si="2"/>
        <v>0.2</v>
      </c>
      <c r="G25" s="125">
        <f t="shared" si="0"/>
        <v>0.006</v>
      </c>
      <c r="H25" s="17">
        <f t="shared" si="1"/>
        <v>2.857</v>
      </c>
      <c r="I25" s="3"/>
    </row>
    <row r="26" spans="1:9" ht="23.25" customHeight="1">
      <c r="A26" s="145">
        <v>17</v>
      </c>
      <c r="B26" s="123" t="s">
        <v>38</v>
      </c>
      <c r="C26" s="141">
        <v>0.052</v>
      </c>
      <c r="D26" s="28">
        <v>147.2</v>
      </c>
      <c r="E26" s="28">
        <v>147.5</v>
      </c>
      <c r="F26" s="124">
        <f t="shared" si="2"/>
        <v>0.2</v>
      </c>
      <c r="G26" s="125">
        <f t="shared" si="0"/>
        <v>0</v>
      </c>
      <c r="H26" s="17">
        <f t="shared" si="1"/>
        <v>0</v>
      </c>
      <c r="I26" s="3"/>
    </row>
    <row r="27" spans="1:9" ht="23.25" customHeight="1">
      <c r="A27" s="145">
        <v>18</v>
      </c>
      <c r="B27" s="123" t="s">
        <v>39</v>
      </c>
      <c r="C27" s="141">
        <v>0.061</v>
      </c>
      <c r="D27" s="28">
        <v>138.5</v>
      </c>
      <c r="E27" s="28">
        <v>138.7</v>
      </c>
      <c r="F27" s="124">
        <f t="shared" si="2"/>
        <v>0.1</v>
      </c>
      <c r="G27" s="125">
        <f t="shared" si="0"/>
        <v>0</v>
      </c>
      <c r="H27" s="17">
        <f t="shared" si="1"/>
        <v>0</v>
      </c>
      <c r="I27" s="3">
        <f>ROUND((F21/D21-1)*100,1)</f>
        <v>-99.9</v>
      </c>
    </row>
    <row r="28" spans="1:9" ht="23.25" customHeight="1">
      <c r="A28" s="129" t="s">
        <v>18</v>
      </c>
      <c r="B28" s="26" t="s">
        <v>9</v>
      </c>
      <c r="C28" s="130">
        <v>100</v>
      </c>
      <c r="D28" s="29">
        <v>166</v>
      </c>
      <c r="E28" s="28">
        <v>166.4</v>
      </c>
      <c r="F28" s="124">
        <f t="shared" si="2"/>
        <v>0.2</v>
      </c>
      <c r="G28" s="125">
        <f>SUM(G10:G27)</f>
        <v>0.21000000000000002</v>
      </c>
      <c r="H28" s="131">
        <f>SUM(H10:H27)</f>
        <v>100</v>
      </c>
      <c r="I28" s="3">
        <f t="shared" si="3"/>
        <v>-99.9</v>
      </c>
    </row>
    <row r="29" ht="11.25" customHeight="1"/>
    <row r="30" ht="15" hidden="1">
      <c r="C30" s="79"/>
    </row>
    <row r="31" ht="15" hidden="1">
      <c r="C31" s="80"/>
    </row>
  </sheetData>
  <sheetProtection/>
  <mergeCells count="9">
    <mergeCell ref="A2:H2"/>
    <mergeCell ref="A4:A9"/>
    <mergeCell ref="B4:B9"/>
    <mergeCell ref="C4:C9"/>
    <mergeCell ref="D4:D9"/>
    <mergeCell ref="E4:E9"/>
    <mergeCell ref="F4:F9"/>
    <mergeCell ref="G4:G9"/>
    <mergeCell ref="H4:H9"/>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user</cp:lastModifiedBy>
  <cp:lastPrinted>2014-01-19T07:40:29Z</cp:lastPrinted>
  <dcterms:created xsi:type="dcterms:W3CDTF">2007-07-22T16:14:21Z</dcterms:created>
  <dcterms:modified xsi:type="dcterms:W3CDTF">2018-04-19T06:56:27Z</dcterms:modified>
  <cp:category/>
  <cp:version/>
  <cp:contentType/>
  <cp:contentStatus/>
</cp:coreProperties>
</file>